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51" activeTab="5"/>
  </bookViews>
  <sheets>
    <sheet name="список ЖЕН" sheetId="1" r:id="rId1"/>
    <sheet name="Прот ЖЕН" sheetId="2" r:id="rId2"/>
    <sheet name="Кон ЖЕН" sheetId="3" r:id="rId3"/>
    <sheet name="список МУЖ" sheetId="4" r:id="rId4"/>
    <sheet name="Прот МУЖ" sheetId="5" r:id="rId5"/>
    <sheet name="Кон МУЖ" sheetId="6" r:id="rId6"/>
  </sheets>
  <definedNames>
    <definedName name="_xlnm.Print_Area" localSheetId="1">'Прот ЖЕН'!$A$1:$L$37</definedName>
    <definedName name="_xlnm.Print_Area" localSheetId="4">'Прот МУЖ'!$A$1:$L$39</definedName>
  </definedNames>
  <calcPr fullCalcOnLoad="1"/>
</workbook>
</file>

<file path=xl/sharedStrings.xml><?xml version="1.0" encoding="utf-8"?>
<sst xmlns="http://schemas.openxmlformats.org/spreadsheetml/2006/main" count="632" uniqueCount="148">
  <si>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</si>
  <si>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</si>
  <si>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</si>
  <si>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</si>
  <si>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</si>
  <si>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</si>
  <si>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</si>
  <si>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</si>
  <si>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</si>
  <si>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</si>
  <si>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</si>
  <si>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</si>
  <si>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</si>
  <si>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</si>
  <si>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</si>
  <si>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</si>
  <si>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</si>
  <si>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ФО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</si>
  <si>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</si>
  <si>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</si>
  <si>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</si>
  <si>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</si>
  <si>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</si>
  <si>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</si>
  <si>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</si>
  <si>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</si>
  <si>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</si>
  <si>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</si>
  <si>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</si>
  <si>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</si>
  <si>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</si>
  <si>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</si>
  <si>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</si>
  <si>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</si>
  <si>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</si>
  <si>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</si>
  <si>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</si>
  <si>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Комитет по физической культуре и спорту Мурманской области</t>
  </si>
  <si>
    <t>F=1060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</si>
  <si>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</si>
  <si>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</si>
  <si>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</si>
  <si>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</si>
  <si>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</si>
  <si>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</si>
  <si>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</si>
  <si>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</si>
  <si>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супер-гигант</t>
  </si>
  <si>
    <t>Реффери</t>
  </si>
  <si>
    <t>Попов А.Г.(rus)</t>
  </si>
  <si>
    <t>Ассистент реффери</t>
  </si>
  <si>
    <t>Муратов И.С(rus)</t>
  </si>
  <si>
    <t xml:space="preserve">место проведения Кировск, Мурманская </t>
  </si>
  <si>
    <t>зональные соревнования</t>
  </si>
  <si>
    <t>результат</t>
  </si>
  <si>
    <t>ГАОУМОДОД "Кировская СДЮСШОР по горнолыжному спорту"</t>
  </si>
  <si>
    <t>78 ТРАДИЦИОННЫЙ МЕЖДУНАРОДНЫЙ ПРАЗДНИК СЕВЕРА  ПО ГОРНОЛЫЖНОМУ СПОРТУ</t>
  </si>
  <si>
    <t xml:space="preserve">супер-гигант  женщины/юниорки 1992-1996 года рождения </t>
  </si>
  <si>
    <t>26 марта 2012 года</t>
  </si>
  <si>
    <t xml:space="preserve">Длина трассы </t>
  </si>
  <si>
    <t>время старта 11:00</t>
  </si>
  <si>
    <t xml:space="preserve">зональные соревнования  </t>
  </si>
  <si>
    <t xml:space="preserve">женщины/юниорки 1992-1996 года рождения </t>
  </si>
  <si>
    <t xml:space="preserve">78 ТРАДИЦИОННЫЙ МЕЖДУНАРОДНЫЙ ПРАЗДНИК СЕВЕРА  </t>
  </si>
  <si>
    <t xml:space="preserve">супер-гигант  мужчины/юниоры 1992-1996 года рождения </t>
  </si>
  <si>
    <t xml:space="preserve">мужчины/юниоры 1992-1996 года рождения </t>
  </si>
  <si>
    <t>СубРФ</t>
  </si>
  <si>
    <t>спуск</t>
  </si>
  <si>
    <t>слалом</t>
  </si>
  <si>
    <t>гигант</t>
  </si>
  <si>
    <t>супер</t>
  </si>
  <si>
    <t>комб</t>
  </si>
  <si>
    <t xml:space="preserve"> Авдина Надежда</t>
  </si>
  <si>
    <t>СДЮСШОР</t>
  </si>
  <si>
    <t>Кировск</t>
  </si>
  <si>
    <t>МРМ</t>
  </si>
  <si>
    <t>СЗФО</t>
  </si>
  <si>
    <t xml:space="preserve">    ----</t>
  </si>
  <si>
    <t xml:space="preserve"> Горячая Софья</t>
  </si>
  <si>
    <t>Иванова Анастасия</t>
  </si>
  <si>
    <t>Куликовская Ксения</t>
  </si>
  <si>
    <t>КМС</t>
  </si>
  <si>
    <t xml:space="preserve"> Смирнова Вера</t>
  </si>
  <si>
    <t>Хисметова Мария</t>
  </si>
  <si>
    <t>Холодова Валерия</t>
  </si>
  <si>
    <t>Чуга Ольга</t>
  </si>
  <si>
    <t>ДООПЦ</t>
  </si>
  <si>
    <t>Ковдор</t>
  </si>
  <si>
    <t>Вопсева Елизавета</t>
  </si>
  <si>
    <t>Мончегорск</t>
  </si>
  <si>
    <t>Корнева Анастасия</t>
  </si>
  <si>
    <t>СДЮШОР</t>
  </si>
  <si>
    <t>Кузнецова Нина</t>
  </si>
  <si>
    <t>Наумкина Екатерина</t>
  </si>
  <si>
    <t>Скиба Марина</t>
  </si>
  <si>
    <t>МС</t>
  </si>
  <si>
    <t xml:space="preserve"> Князева Александра</t>
  </si>
  <si>
    <t>ДЮСШ</t>
  </si>
  <si>
    <t>Полярный</t>
  </si>
  <si>
    <t>Тихонова Екатерина</t>
  </si>
  <si>
    <t>Карпенко Екатерина</t>
  </si>
  <si>
    <t>Братков Александр</t>
  </si>
  <si>
    <t>Бубич Александр</t>
  </si>
  <si>
    <t>Булаев Илья</t>
  </si>
  <si>
    <t>Врачев Иван</t>
  </si>
  <si>
    <t>Дзюбак Артем</t>
  </si>
  <si>
    <t>Наумов Артур</t>
  </si>
  <si>
    <t>Пупаев Максим</t>
  </si>
  <si>
    <t>Родин Алексей</t>
  </si>
  <si>
    <t>Тихонов Вячеслав</t>
  </si>
  <si>
    <t>Фёдоров Алексей</t>
  </si>
  <si>
    <t>Ширшков Егор</t>
  </si>
  <si>
    <t>Михайлов Дмитрий</t>
  </si>
  <si>
    <t>Граблин Егор</t>
  </si>
  <si>
    <t>Ильин Александр</t>
  </si>
  <si>
    <t>Клюшенков Никита</t>
  </si>
  <si>
    <t>Миронкин Андрей</t>
  </si>
  <si>
    <t>Патраков Никита</t>
  </si>
  <si>
    <t>Рагуев Илья</t>
  </si>
  <si>
    <t>Суетин Максим</t>
  </si>
  <si>
    <t>Давыдкин Дмитрий</t>
  </si>
  <si>
    <t>Политехник</t>
  </si>
  <si>
    <t>С-Петербург</t>
  </si>
  <si>
    <t>СПБ</t>
  </si>
  <si>
    <t>Суслов Вячеслав</t>
  </si>
  <si>
    <t>СКИ ТИМ47</t>
  </si>
  <si>
    <t>п.Коробицыно</t>
  </si>
  <si>
    <t>ЛЕН</t>
  </si>
  <si>
    <t>А/Михайлов Валерий</t>
  </si>
  <si>
    <t>Б/Тихоненко Игорь</t>
  </si>
  <si>
    <t>В/ Артемьев Валерий</t>
  </si>
  <si>
    <t>Г/ Федорович Егор</t>
  </si>
  <si>
    <t>Д/Васильева Екатерина</t>
  </si>
  <si>
    <t>время старта 11:15</t>
  </si>
  <si>
    <t>787 метра</t>
  </si>
  <si>
    <t>327 метров</t>
  </si>
  <si>
    <t>460 метров</t>
  </si>
  <si>
    <t>1850 м</t>
  </si>
  <si>
    <t>Ширшков Юрий (rus)</t>
  </si>
  <si>
    <t>без ВКО</t>
  </si>
  <si>
    <t>Суб РФ</t>
  </si>
  <si>
    <t>(311,02+311,02-61,36)/10</t>
  </si>
  <si>
    <t>K=56,07</t>
  </si>
  <si>
    <t>кол-во ворот 34/32</t>
  </si>
  <si>
    <t>(695,71+695,71-135,55)/10</t>
  </si>
  <si>
    <t>K=125,59</t>
  </si>
  <si>
    <t>VI этап КУБКА МУРМАНСКОЙ ОБЛАСТИ</t>
  </si>
  <si>
    <t>ПО ГОРНОЛЫЖНОМУ СПОРТУ - VI этап КУБКА МУРМАНСКОЙ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</si>
</sst>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6">
    <font>
      <sz val="10"/>
      <name val="Arial"/>
      <family val="0"/>
    </font>
    <font>
      <sz val="8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8"/>
      <name val="Bookman Old Style"/>
      <family val="1"/>
    </font>
    <font>
      <sz val="12"/>
      <name val="Arial"/>
      <family val="2"/>
    </font>
    <font>
      <b/>
      <sz val="24"/>
      <name val="Bookman Old Style"/>
      <family val="1"/>
    </font>
    <font>
      <sz val="24"/>
      <name val="Bookman Old Style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Bookman Old Style"/>
      <family val="1"/>
    </font>
    <font>
      <b/>
      <sz val="26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4" fillId="3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1" fontId="8" fillId="32" borderId="0" xfId="0" applyNumberFormat="1" applyFont="1" applyFill="1" applyBorder="1" applyAlignment="1">
      <alignment horizontal="center" vertical="center"/>
    </xf>
    <xf numFmtId="175" fontId="8" fillId="0" borderId="0" xfId="0" applyNumberFormat="1" applyFont="1" applyBorder="1" applyAlignment="1">
      <alignment horizontal="left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" fontId="4" fillId="32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left" vertical="center"/>
    </xf>
    <xf numFmtId="173" fontId="4" fillId="32" borderId="10" xfId="0" applyNumberFormat="1" applyFont="1" applyFill="1" applyBorder="1" applyAlignment="1">
      <alignment horizontal="left" vertical="center"/>
    </xf>
    <xf numFmtId="173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/>
    </xf>
    <xf numFmtId="173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1" fontId="8" fillId="32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75" fontId="8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3" fontId="4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M41" sqref="M41"/>
    </sheetView>
  </sheetViews>
  <sheetFormatPr defaultColWidth="9.140625" defaultRowHeight="12.75"/>
  <cols>
    <col min="2" max="2" width="29.7109375" style="43" customWidth="1"/>
    <col min="3" max="3" width="11.140625" style="0" customWidth="1"/>
    <col min="4" max="4" width="12.421875" style="0" customWidth="1"/>
    <col min="5" max="5" width="18.00390625" style="0" customWidth="1"/>
    <col min="6" max="6" width="21.00390625" style="0" customWidth="1"/>
    <col min="9" max="10" width="10.7109375" style="0" customWidth="1"/>
    <col min="11" max="11" width="10.28125" style="0" customWidth="1"/>
    <col min="12" max="12" width="10.57421875" style="0" customWidth="1"/>
    <col min="13" max="13" width="9.8515625" style="0" customWidth="1"/>
  </cols>
  <sheetData>
    <row r="1" spans="1:13" s="1" customFormat="1" ht="15">
      <c r="A1" s="36" t="s">
        <v>11</v>
      </c>
      <c r="B1" s="37" t="s">
        <v>12</v>
      </c>
      <c r="C1" s="38" t="s">
        <v>13</v>
      </c>
      <c r="D1" s="38" t="s">
        <v>14</v>
      </c>
      <c r="E1" s="38" t="s">
        <v>15</v>
      </c>
      <c r="F1" s="38" t="s">
        <v>16</v>
      </c>
      <c r="G1" s="38" t="s">
        <v>66</v>
      </c>
      <c r="H1" s="38" t="s">
        <v>17</v>
      </c>
      <c r="I1" s="39" t="s">
        <v>67</v>
      </c>
      <c r="J1" s="39" t="s">
        <v>68</v>
      </c>
      <c r="K1" s="39" t="s">
        <v>69</v>
      </c>
      <c r="L1" s="40" t="s">
        <v>70</v>
      </c>
      <c r="M1" s="40" t="s">
        <v>71</v>
      </c>
    </row>
    <row r="2" spans="1:13" ht="15">
      <c r="A2" s="41">
        <v>1</v>
      </c>
      <c r="B2" s="37" t="s">
        <v>83</v>
      </c>
      <c r="C2" s="38">
        <v>1993</v>
      </c>
      <c r="D2" s="38">
        <v>1</v>
      </c>
      <c r="E2" s="38" t="s">
        <v>73</v>
      </c>
      <c r="F2" s="38" t="s">
        <v>74</v>
      </c>
      <c r="G2" s="38" t="s">
        <v>75</v>
      </c>
      <c r="H2" s="38" t="s">
        <v>76</v>
      </c>
      <c r="I2" s="45">
        <v>214.06</v>
      </c>
      <c r="J2" s="45">
        <v>130.475</v>
      </c>
      <c r="K2" s="45">
        <v>80.61</v>
      </c>
      <c r="L2" s="45">
        <v>94.425</v>
      </c>
      <c r="M2" s="45">
        <v>200.05</v>
      </c>
    </row>
    <row r="3" spans="1:13" ht="15">
      <c r="A3" s="41">
        <v>2</v>
      </c>
      <c r="B3" s="37" t="s">
        <v>93</v>
      </c>
      <c r="C3" s="38">
        <v>1996</v>
      </c>
      <c r="D3" s="38">
        <v>1</v>
      </c>
      <c r="E3" s="38" t="s">
        <v>91</v>
      </c>
      <c r="F3" s="38" t="s">
        <v>89</v>
      </c>
      <c r="G3" s="38" t="s">
        <v>75</v>
      </c>
      <c r="H3" s="38" t="s">
        <v>76</v>
      </c>
      <c r="I3" s="45" t="s">
        <v>77</v>
      </c>
      <c r="J3" s="45">
        <v>81.42</v>
      </c>
      <c r="K3" s="45">
        <v>63.025</v>
      </c>
      <c r="L3" s="45">
        <v>98.825</v>
      </c>
      <c r="M3" s="45" t="s">
        <v>77</v>
      </c>
    </row>
    <row r="4" spans="1:13" ht="15">
      <c r="A4" s="41">
        <v>3</v>
      </c>
      <c r="B4" s="37" t="s">
        <v>90</v>
      </c>
      <c r="C4" s="38">
        <v>1996</v>
      </c>
      <c r="D4" s="38">
        <v>1</v>
      </c>
      <c r="E4" s="38" t="s">
        <v>91</v>
      </c>
      <c r="F4" s="38" t="s">
        <v>89</v>
      </c>
      <c r="G4" s="38" t="s">
        <v>75</v>
      </c>
      <c r="H4" s="38" t="s">
        <v>76</v>
      </c>
      <c r="I4" s="45" t="s">
        <v>77</v>
      </c>
      <c r="J4" s="45">
        <v>67.11</v>
      </c>
      <c r="K4" s="45">
        <v>82.69</v>
      </c>
      <c r="L4" s="45">
        <v>111.345</v>
      </c>
      <c r="M4" s="45" t="s">
        <v>77</v>
      </c>
    </row>
    <row r="5" spans="1:13" ht="15">
      <c r="A5" s="41">
        <v>4</v>
      </c>
      <c r="B5" s="37" t="s">
        <v>94</v>
      </c>
      <c r="C5" s="38">
        <v>1977</v>
      </c>
      <c r="D5" s="38" t="s">
        <v>95</v>
      </c>
      <c r="E5" s="38" t="s">
        <v>73</v>
      </c>
      <c r="F5" s="38" t="s">
        <v>89</v>
      </c>
      <c r="G5" s="38" t="s">
        <v>75</v>
      </c>
      <c r="H5" s="38" t="s">
        <v>76</v>
      </c>
      <c r="I5" s="45">
        <v>463.84</v>
      </c>
      <c r="J5" s="45">
        <v>26.86</v>
      </c>
      <c r="K5" s="45">
        <v>30.85</v>
      </c>
      <c r="L5" s="45">
        <v>116.95</v>
      </c>
      <c r="M5" s="45" t="s">
        <v>77</v>
      </c>
    </row>
    <row r="6" spans="1:13" ht="15">
      <c r="A6" s="41">
        <v>5</v>
      </c>
      <c r="B6" s="37" t="s">
        <v>80</v>
      </c>
      <c r="C6" s="38">
        <v>1994</v>
      </c>
      <c r="D6" s="38" t="s">
        <v>81</v>
      </c>
      <c r="E6" s="38" t="s">
        <v>73</v>
      </c>
      <c r="F6" s="38" t="s">
        <v>74</v>
      </c>
      <c r="G6" s="38" t="s">
        <v>75</v>
      </c>
      <c r="H6" s="38" t="s">
        <v>76</v>
      </c>
      <c r="I6" s="45">
        <v>239.09</v>
      </c>
      <c r="J6" s="45">
        <v>104.345</v>
      </c>
      <c r="K6" s="45">
        <v>75.71</v>
      </c>
      <c r="L6" s="45">
        <v>122.99</v>
      </c>
      <c r="M6" s="45">
        <v>229.18</v>
      </c>
    </row>
    <row r="7" spans="1:13" ht="15">
      <c r="A7" s="41">
        <v>6</v>
      </c>
      <c r="B7" s="37" t="s">
        <v>79</v>
      </c>
      <c r="C7" s="38">
        <v>1992</v>
      </c>
      <c r="D7" s="38">
        <v>1</v>
      </c>
      <c r="E7" s="38" t="s">
        <v>73</v>
      </c>
      <c r="F7" s="38" t="s">
        <v>74</v>
      </c>
      <c r="G7" s="38" t="s">
        <v>75</v>
      </c>
      <c r="H7" s="38" t="s">
        <v>76</v>
      </c>
      <c r="I7" s="45" t="s">
        <v>77</v>
      </c>
      <c r="J7" s="45">
        <v>216.22</v>
      </c>
      <c r="K7" s="45">
        <v>159.22</v>
      </c>
      <c r="L7" s="45">
        <v>426.9</v>
      </c>
      <c r="M7" s="45" t="s">
        <v>77</v>
      </c>
    </row>
    <row r="8" spans="1:13" ht="15">
      <c r="A8" s="41">
        <v>7</v>
      </c>
      <c r="B8" s="37" t="s">
        <v>72</v>
      </c>
      <c r="C8" s="38">
        <v>1996</v>
      </c>
      <c r="D8" s="38">
        <v>1</v>
      </c>
      <c r="E8" s="38" t="s">
        <v>73</v>
      </c>
      <c r="F8" s="38" t="s">
        <v>74</v>
      </c>
      <c r="G8" s="38" t="s">
        <v>75</v>
      </c>
      <c r="H8" s="38" t="s">
        <v>76</v>
      </c>
      <c r="I8" s="45" t="s">
        <v>77</v>
      </c>
      <c r="J8" s="45">
        <v>139.43</v>
      </c>
      <c r="K8" s="45" t="s">
        <v>77</v>
      </c>
      <c r="L8" s="45" t="s">
        <v>77</v>
      </c>
      <c r="M8" s="45" t="s">
        <v>77</v>
      </c>
    </row>
    <row r="9" spans="1:13" ht="15">
      <c r="A9" s="41">
        <v>8</v>
      </c>
      <c r="B9" s="37" t="s">
        <v>78</v>
      </c>
      <c r="C9" s="38">
        <v>1996</v>
      </c>
      <c r="D9" s="38">
        <v>1</v>
      </c>
      <c r="E9" s="38" t="s">
        <v>73</v>
      </c>
      <c r="F9" s="38" t="s">
        <v>74</v>
      </c>
      <c r="G9" s="38" t="s">
        <v>75</v>
      </c>
      <c r="H9" s="38" t="s">
        <v>76</v>
      </c>
      <c r="I9" s="45" t="s">
        <v>77</v>
      </c>
      <c r="J9" s="45">
        <v>196.235</v>
      </c>
      <c r="K9" s="45">
        <v>234.145</v>
      </c>
      <c r="L9" s="45" t="s">
        <v>77</v>
      </c>
      <c r="M9" s="45" t="s">
        <v>77</v>
      </c>
    </row>
    <row r="10" spans="1:13" ht="15">
      <c r="A10" s="41">
        <v>9</v>
      </c>
      <c r="B10" s="37" t="s">
        <v>82</v>
      </c>
      <c r="C10" s="38">
        <v>1996</v>
      </c>
      <c r="D10" s="38">
        <v>2</v>
      </c>
      <c r="E10" s="38" t="s">
        <v>73</v>
      </c>
      <c r="F10" s="38" t="s">
        <v>74</v>
      </c>
      <c r="G10" s="38" t="s">
        <v>75</v>
      </c>
      <c r="H10" s="38" t="s">
        <v>76</v>
      </c>
      <c r="I10" s="45" t="s">
        <v>77</v>
      </c>
      <c r="J10" s="45">
        <v>308.89</v>
      </c>
      <c r="K10" s="45">
        <v>279.585</v>
      </c>
      <c r="L10" s="45" t="s">
        <v>77</v>
      </c>
      <c r="M10" s="45" t="s">
        <v>77</v>
      </c>
    </row>
    <row r="11" spans="1:13" ht="15">
      <c r="A11" s="41">
        <v>10</v>
      </c>
      <c r="B11" s="37" t="s">
        <v>84</v>
      </c>
      <c r="C11" s="38">
        <v>1995</v>
      </c>
      <c r="D11" s="38">
        <v>2</v>
      </c>
      <c r="E11" s="38" t="s">
        <v>73</v>
      </c>
      <c r="F11" s="38" t="s">
        <v>74</v>
      </c>
      <c r="G11" s="38" t="s">
        <v>75</v>
      </c>
      <c r="H11" s="38" t="s">
        <v>76</v>
      </c>
      <c r="I11" s="45" t="s">
        <v>77</v>
      </c>
      <c r="J11" s="46" t="s">
        <v>77</v>
      </c>
      <c r="K11" s="46">
        <v>185.3</v>
      </c>
      <c r="L11" s="45" t="s">
        <v>77</v>
      </c>
      <c r="M11" s="45" t="s">
        <v>77</v>
      </c>
    </row>
    <row r="12" spans="1:13" ht="15">
      <c r="A12" s="41">
        <v>11</v>
      </c>
      <c r="B12" s="37" t="s">
        <v>85</v>
      </c>
      <c r="C12" s="38">
        <v>1994</v>
      </c>
      <c r="D12" s="38">
        <v>2</v>
      </c>
      <c r="E12" s="38" t="s">
        <v>86</v>
      </c>
      <c r="F12" s="38" t="s">
        <v>87</v>
      </c>
      <c r="G12" s="38" t="s">
        <v>75</v>
      </c>
      <c r="H12" s="38" t="s">
        <v>76</v>
      </c>
      <c r="I12" s="45" t="s">
        <v>77</v>
      </c>
      <c r="J12" s="45" t="s">
        <v>77</v>
      </c>
      <c r="K12" s="45" t="s">
        <v>77</v>
      </c>
      <c r="L12" s="45" t="s">
        <v>77</v>
      </c>
      <c r="M12" s="45" t="s">
        <v>77</v>
      </c>
    </row>
    <row r="13" spans="1:13" ht="15">
      <c r="A13" s="41">
        <v>12</v>
      </c>
      <c r="B13" s="37" t="s">
        <v>88</v>
      </c>
      <c r="C13" s="38">
        <v>1996</v>
      </c>
      <c r="D13" s="38">
        <v>1</v>
      </c>
      <c r="E13" s="38" t="s">
        <v>73</v>
      </c>
      <c r="F13" s="38" t="s">
        <v>89</v>
      </c>
      <c r="G13" s="38" t="s">
        <v>75</v>
      </c>
      <c r="H13" s="38" t="s">
        <v>76</v>
      </c>
      <c r="I13" s="45" t="s">
        <v>77</v>
      </c>
      <c r="J13" s="45">
        <v>106.37</v>
      </c>
      <c r="K13" s="45">
        <v>83.02</v>
      </c>
      <c r="L13" s="45" t="s">
        <v>77</v>
      </c>
      <c r="M13" s="45" t="s">
        <v>77</v>
      </c>
    </row>
    <row r="14" spans="1:13" ht="15">
      <c r="A14" s="41">
        <v>13</v>
      </c>
      <c r="B14" s="37" t="s">
        <v>92</v>
      </c>
      <c r="C14" s="38">
        <v>1996</v>
      </c>
      <c r="D14" s="38">
        <v>1</v>
      </c>
      <c r="E14" s="38" t="s">
        <v>73</v>
      </c>
      <c r="F14" s="38" t="s">
        <v>89</v>
      </c>
      <c r="G14" s="38" t="s">
        <v>75</v>
      </c>
      <c r="H14" s="38" t="s">
        <v>76</v>
      </c>
      <c r="I14" s="45" t="s">
        <v>77</v>
      </c>
      <c r="J14" s="45">
        <v>90.325</v>
      </c>
      <c r="K14" s="45">
        <v>93.43</v>
      </c>
      <c r="L14" s="45" t="s">
        <v>77</v>
      </c>
      <c r="M14" s="45" t="s">
        <v>77</v>
      </c>
    </row>
    <row r="15" spans="1:13" ht="15">
      <c r="A15" s="41">
        <v>14</v>
      </c>
      <c r="B15" s="37" t="s">
        <v>96</v>
      </c>
      <c r="C15" s="38">
        <v>1996</v>
      </c>
      <c r="D15" s="38">
        <v>1</v>
      </c>
      <c r="E15" s="38" t="s">
        <v>97</v>
      </c>
      <c r="F15" s="38" t="s">
        <v>98</v>
      </c>
      <c r="G15" s="38" t="s">
        <v>75</v>
      </c>
      <c r="H15" s="38" t="s">
        <v>76</v>
      </c>
      <c r="I15" s="45" t="s">
        <v>77</v>
      </c>
      <c r="J15" s="45">
        <v>156.22</v>
      </c>
      <c r="K15" s="45" t="s">
        <v>77</v>
      </c>
      <c r="L15" s="45" t="s">
        <v>77</v>
      </c>
      <c r="M15" s="45" t="s">
        <v>77</v>
      </c>
    </row>
    <row r="16" spans="1:13" ht="15">
      <c r="A16" s="41">
        <v>15</v>
      </c>
      <c r="B16" s="37" t="s">
        <v>99</v>
      </c>
      <c r="C16" s="38">
        <v>1995</v>
      </c>
      <c r="D16" s="38">
        <v>2</v>
      </c>
      <c r="E16" s="38" t="s">
        <v>97</v>
      </c>
      <c r="F16" s="38" t="s">
        <v>98</v>
      </c>
      <c r="G16" s="38" t="s">
        <v>75</v>
      </c>
      <c r="H16" s="38" t="s">
        <v>76</v>
      </c>
      <c r="I16" s="45" t="s">
        <v>77</v>
      </c>
      <c r="J16" s="45">
        <v>174.035</v>
      </c>
      <c r="K16" s="45">
        <v>176.3</v>
      </c>
      <c r="L16" s="45" t="s">
        <v>77</v>
      </c>
      <c r="M16" s="45" t="s">
        <v>77</v>
      </c>
    </row>
    <row r="17" spans="9:13" ht="12.75">
      <c r="I17" s="47"/>
      <c r="J17" s="47"/>
      <c r="K17" s="47"/>
      <c r="L17" s="47"/>
      <c r="M1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BreakPreview" zoomScale="34" zoomScaleNormal="30" zoomScaleSheetLayoutView="34" zoomScalePageLayoutView="0" workbookViewId="0" topLeftCell="A1">
      <selection activeCell="A5" sqref="A5:L5"/>
    </sheetView>
  </sheetViews>
  <sheetFormatPr defaultColWidth="9.140625" defaultRowHeight="12.75"/>
  <cols>
    <col min="1" max="1" width="22.140625" style="24" customWidth="1"/>
    <col min="2" max="2" width="34.140625" style="24" customWidth="1"/>
    <col min="3" max="3" width="53.7109375" style="24" customWidth="1"/>
    <col min="4" max="4" width="26.57421875" style="24" customWidth="1"/>
    <col min="5" max="5" width="24.421875" style="24" customWidth="1"/>
    <col min="6" max="6" width="39.421875" style="24" customWidth="1"/>
    <col min="7" max="7" width="36.57421875" style="24" customWidth="1"/>
    <col min="8" max="8" width="23.57421875" style="24" customWidth="1"/>
    <col min="9" max="9" width="22.140625" style="24" customWidth="1"/>
    <col min="10" max="10" width="25.421875" style="24" customWidth="1"/>
    <col min="11" max="11" width="26.00390625" style="24" customWidth="1"/>
    <col min="12" max="12" width="30.421875" style="24" customWidth="1"/>
  </cols>
  <sheetData>
    <row r="1" spans="1:13" ht="35.2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8"/>
    </row>
    <row r="2" spans="1:12" ht="30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30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1" ht="30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35.25">
      <c r="A5" s="80" t="s">
        <v>146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42.75" customHeight="1">
      <c r="A6" s="80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32.25" customHeight="1">
      <c r="A7" s="69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30">
      <c r="A8" s="72" t="s">
        <v>58</v>
      </c>
      <c r="B8" s="72"/>
      <c r="C8" s="23"/>
      <c r="D8" s="23"/>
      <c r="E8" s="23"/>
      <c r="F8" s="23"/>
      <c r="G8" s="23"/>
      <c r="H8" s="23"/>
      <c r="I8" s="23"/>
      <c r="J8" s="23"/>
      <c r="K8" s="73" t="s">
        <v>8</v>
      </c>
      <c r="L8" s="73"/>
    </row>
    <row r="9" spans="1:12" ht="30">
      <c r="A9" s="69" t="s">
        <v>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30">
      <c r="A10" s="69" t="s">
        <v>57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1" ht="30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0" ht="30">
      <c r="A12" s="26" t="s">
        <v>2</v>
      </c>
      <c r="D12" s="23" t="s">
        <v>43</v>
      </c>
      <c r="E12" s="23"/>
      <c r="G12" s="23" t="s">
        <v>44</v>
      </c>
      <c r="H12" s="23"/>
      <c r="I12" s="26" t="s">
        <v>45</v>
      </c>
      <c r="J12" s="23"/>
    </row>
    <row r="13" spans="1:10" ht="30">
      <c r="A13" s="23" t="s">
        <v>3</v>
      </c>
      <c r="C13" s="26" t="s">
        <v>48</v>
      </c>
      <c r="D13" s="23" t="s">
        <v>42</v>
      </c>
      <c r="G13" s="23" t="s">
        <v>46</v>
      </c>
      <c r="H13" s="23"/>
      <c r="I13" s="26" t="s">
        <v>128</v>
      </c>
      <c r="J13" s="23"/>
    </row>
    <row r="14" spans="1:10" ht="30">
      <c r="A14" s="23" t="s">
        <v>10</v>
      </c>
      <c r="C14" s="26" t="s">
        <v>49</v>
      </c>
      <c r="D14" s="23" t="s">
        <v>5</v>
      </c>
      <c r="F14" s="26" t="s">
        <v>134</v>
      </c>
      <c r="G14" s="23" t="s">
        <v>143</v>
      </c>
      <c r="H14" s="23"/>
      <c r="I14" s="26" t="s">
        <v>129</v>
      </c>
      <c r="J14" s="23"/>
    </row>
    <row r="15" spans="1:10" ht="30">
      <c r="A15" s="23" t="s">
        <v>4</v>
      </c>
      <c r="C15" s="26" t="s">
        <v>50</v>
      </c>
      <c r="D15" s="23" t="s">
        <v>6</v>
      </c>
      <c r="F15" s="27" t="s">
        <v>135</v>
      </c>
      <c r="G15" s="23"/>
      <c r="H15" s="23"/>
      <c r="I15" s="26" t="s">
        <v>130</v>
      </c>
      <c r="J15" s="23"/>
    </row>
    <row r="16" spans="1:10" ht="32.25" customHeight="1">
      <c r="A16" s="23" t="s">
        <v>138</v>
      </c>
      <c r="C16" s="28" t="s">
        <v>51</v>
      </c>
      <c r="D16" s="26" t="s">
        <v>7</v>
      </c>
      <c r="F16" s="23" t="s">
        <v>136</v>
      </c>
      <c r="G16" s="23" t="s">
        <v>60</v>
      </c>
      <c r="H16" s="23"/>
      <c r="I16" s="23" t="s">
        <v>131</v>
      </c>
      <c r="J16" s="23"/>
    </row>
    <row r="17" spans="4:10" ht="30">
      <c r="D17" s="23" t="s">
        <v>59</v>
      </c>
      <c r="F17" s="23" t="s">
        <v>137</v>
      </c>
      <c r="H17" s="23"/>
      <c r="I17" s="23" t="s">
        <v>132</v>
      </c>
      <c r="J17" s="23"/>
    </row>
    <row r="18" spans="4:12" ht="44.25" customHeight="1" thickBot="1">
      <c r="D18" s="28"/>
      <c r="E18" s="23"/>
      <c r="F18" s="23"/>
      <c r="G18" s="23"/>
      <c r="H18" s="23"/>
      <c r="I18" s="23"/>
      <c r="J18" s="23"/>
      <c r="K18" s="25" t="s">
        <v>38</v>
      </c>
      <c r="L18" s="25" t="s">
        <v>145</v>
      </c>
    </row>
    <row r="19" spans="1:12" ht="66.75" customHeight="1" thickBot="1">
      <c r="A19" s="65" t="s">
        <v>0</v>
      </c>
      <c r="B19" s="65" t="s">
        <v>1</v>
      </c>
      <c r="C19" s="66" t="s">
        <v>12</v>
      </c>
      <c r="D19" s="66" t="s">
        <v>13</v>
      </c>
      <c r="E19" s="66" t="s">
        <v>14</v>
      </c>
      <c r="F19" s="66" t="s">
        <v>15</v>
      </c>
      <c r="G19" s="66" t="s">
        <v>16</v>
      </c>
      <c r="H19" s="66" t="s">
        <v>140</v>
      </c>
      <c r="I19" s="66" t="s">
        <v>17</v>
      </c>
      <c r="J19" s="65" t="s">
        <v>54</v>
      </c>
      <c r="K19" s="65" t="s">
        <v>18</v>
      </c>
      <c r="L19" s="65" t="s">
        <v>19</v>
      </c>
    </row>
    <row r="20" spans="1:12" ht="45" customHeight="1">
      <c r="A20" s="48">
        <v>1</v>
      </c>
      <c r="B20" s="59">
        <v>4</v>
      </c>
      <c r="C20" s="60" t="s">
        <v>90</v>
      </c>
      <c r="D20" s="61">
        <v>1996</v>
      </c>
      <c r="E20" s="61">
        <v>1</v>
      </c>
      <c r="F20" s="62" t="s">
        <v>91</v>
      </c>
      <c r="G20" s="62" t="s">
        <v>89</v>
      </c>
      <c r="H20" s="62" t="s">
        <v>75</v>
      </c>
      <c r="I20" s="62" t="s">
        <v>76</v>
      </c>
      <c r="J20" s="64">
        <v>0.001016435185185185</v>
      </c>
      <c r="K20" s="32">
        <f aca="true" t="shared" si="0" ref="K20:K29">ROUND((J20/J$20-1)*1060,2)</f>
        <v>0</v>
      </c>
      <c r="L20" s="32">
        <f>K20+125.59</f>
        <v>125.59</v>
      </c>
    </row>
    <row r="21" spans="1:12" ht="45" customHeight="1">
      <c r="A21" s="48">
        <v>2</v>
      </c>
      <c r="B21" s="59">
        <v>6</v>
      </c>
      <c r="C21" s="60" t="s">
        <v>83</v>
      </c>
      <c r="D21" s="61">
        <v>1993</v>
      </c>
      <c r="E21" s="61">
        <v>1</v>
      </c>
      <c r="F21" s="62" t="s">
        <v>73</v>
      </c>
      <c r="G21" s="62" t="s">
        <v>74</v>
      </c>
      <c r="H21" s="62" t="s">
        <v>75</v>
      </c>
      <c r="I21" s="62" t="s">
        <v>76</v>
      </c>
      <c r="J21" s="64">
        <v>0.001029398148148148</v>
      </c>
      <c r="K21" s="32">
        <f t="shared" si="0"/>
        <v>13.52</v>
      </c>
      <c r="L21" s="32">
        <f aca="true" t="shared" si="1" ref="L21:L29">K21+125.59</f>
        <v>139.11</v>
      </c>
    </row>
    <row r="22" spans="1:12" ht="45" customHeight="1">
      <c r="A22" s="48">
        <v>3</v>
      </c>
      <c r="B22" s="59">
        <v>10</v>
      </c>
      <c r="C22" s="60" t="s">
        <v>72</v>
      </c>
      <c r="D22" s="61">
        <v>1996</v>
      </c>
      <c r="E22" s="61">
        <v>1</v>
      </c>
      <c r="F22" s="62" t="s">
        <v>73</v>
      </c>
      <c r="G22" s="62" t="s">
        <v>74</v>
      </c>
      <c r="H22" s="62" t="s">
        <v>75</v>
      </c>
      <c r="I22" s="62" t="s">
        <v>76</v>
      </c>
      <c r="J22" s="64">
        <v>0.001042476851851852</v>
      </c>
      <c r="K22" s="32">
        <f t="shared" si="0"/>
        <v>27.16</v>
      </c>
      <c r="L22" s="32">
        <f t="shared" si="1"/>
        <v>152.75</v>
      </c>
    </row>
    <row r="23" spans="1:12" ht="45" customHeight="1">
      <c r="A23" s="48">
        <v>4</v>
      </c>
      <c r="B23" s="59">
        <v>3</v>
      </c>
      <c r="C23" s="60" t="s">
        <v>94</v>
      </c>
      <c r="D23" s="61">
        <v>1977</v>
      </c>
      <c r="E23" s="61" t="s">
        <v>95</v>
      </c>
      <c r="F23" s="62" t="s">
        <v>73</v>
      </c>
      <c r="G23" s="62" t="s">
        <v>89</v>
      </c>
      <c r="H23" s="62" t="s">
        <v>75</v>
      </c>
      <c r="I23" s="62" t="s">
        <v>76</v>
      </c>
      <c r="J23" s="64">
        <v>0.0010512731481481482</v>
      </c>
      <c r="K23" s="32">
        <f t="shared" si="0"/>
        <v>36.33</v>
      </c>
      <c r="L23" s="32">
        <f t="shared" si="1"/>
        <v>161.92000000000002</v>
      </c>
    </row>
    <row r="24" spans="1:12" ht="45" customHeight="1">
      <c r="A24" s="48">
        <v>5</v>
      </c>
      <c r="B24" s="59">
        <v>2</v>
      </c>
      <c r="C24" s="60" t="s">
        <v>80</v>
      </c>
      <c r="D24" s="61">
        <v>1994</v>
      </c>
      <c r="E24" s="61" t="s">
        <v>81</v>
      </c>
      <c r="F24" s="62" t="s">
        <v>73</v>
      </c>
      <c r="G24" s="62" t="s">
        <v>74</v>
      </c>
      <c r="H24" s="62" t="s">
        <v>75</v>
      </c>
      <c r="I24" s="62" t="s">
        <v>76</v>
      </c>
      <c r="J24" s="64">
        <v>0.0010537037037037036</v>
      </c>
      <c r="K24" s="32">
        <f t="shared" si="0"/>
        <v>38.87</v>
      </c>
      <c r="L24" s="32">
        <f t="shared" si="1"/>
        <v>164.46</v>
      </c>
    </row>
    <row r="25" spans="1:12" ht="45" customHeight="1">
      <c r="A25" s="48">
        <v>6</v>
      </c>
      <c r="B25" s="59">
        <v>14</v>
      </c>
      <c r="C25" s="60" t="s">
        <v>88</v>
      </c>
      <c r="D25" s="61">
        <v>1996</v>
      </c>
      <c r="E25" s="61">
        <v>1</v>
      </c>
      <c r="F25" s="62" t="s">
        <v>73</v>
      </c>
      <c r="G25" s="62" t="s">
        <v>89</v>
      </c>
      <c r="H25" s="62" t="s">
        <v>75</v>
      </c>
      <c r="I25" s="62" t="s">
        <v>76</v>
      </c>
      <c r="J25" s="64">
        <v>0.0010596064814814815</v>
      </c>
      <c r="K25" s="32">
        <f t="shared" si="0"/>
        <v>45.02</v>
      </c>
      <c r="L25" s="32">
        <f t="shared" si="1"/>
        <v>170.61</v>
      </c>
    </row>
    <row r="26" spans="1:12" ht="45" customHeight="1">
      <c r="A26" s="48">
        <v>7</v>
      </c>
      <c r="B26" s="59">
        <v>1</v>
      </c>
      <c r="C26" s="60" t="s">
        <v>79</v>
      </c>
      <c r="D26" s="61">
        <v>1992</v>
      </c>
      <c r="E26" s="61">
        <v>1</v>
      </c>
      <c r="F26" s="62" t="s">
        <v>73</v>
      </c>
      <c r="G26" s="62" t="s">
        <v>74</v>
      </c>
      <c r="H26" s="62" t="s">
        <v>75</v>
      </c>
      <c r="I26" s="62" t="s">
        <v>76</v>
      </c>
      <c r="J26" s="64">
        <v>0.0010613425925925927</v>
      </c>
      <c r="K26" s="32">
        <f t="shared" si="0"/>
        <v>46.83</v>
      </c>
      <c r="L26" s="32">
        <f t="shared" si="1"/>
        <v>172.42000000000002</v>
      </c>
    </row>
    <row r="27" spans="1:12" ht="45" customHeight="1">
      <c r="A27" s="48">
        <v>8</v>
      </c>
      <c r="B27" s="59">
        <v>15</v>
      </c>
      <c r="C27" s="60" t="s">
        <v>92</v>
      </c>
      <c r="D27" s="61">
        <v>1996</v>
      </c>
      <c r="E27" s="61">
        <v>1</v>
      </c>
      <c r="F27" s="62" t="s">
        <v>73</v>
      </c>
      <c r="G27" s="62" t="s">
        <v>89</v>
      </c>
      <c r="H27" s="62" t="s">
        <v>75</v>
      </c>
      <c r="I27" s="62" t="s">
        <v>76</v>
      </c>
      <c r="J27" s="64">
        <v>0.0010694444444444445</v>
      </c>
      <c r="K27" s="32">
        <f t="shared" si="0"/>
        <v>55.28</v>
      </c>
      <c r="L27" s="32">
        <f t="shared" si="1"/>
        <v>180.87</v>
      </c>
    </row>
    <row r="28" spans="1:12" ht="45" customHeight="1">
      <c r="A28" s="48">
        <v>9</v>
      </c>
      <c r="B28" s="59">
        <v>9</v>
      </c>
      <c r="C28" s="60" t="s">
        <v>99</v>
      </c>
      <c r="D28" s="61">
        <v>1995</v>
      </c>
      <c r="E28" s="61">
        <v>2</v>
      </c>
      <c r="F28" s="62" t="s">
        <v>97</v>
      </c>
      <c r="G28" s="62" t="s">
        <v>98</v>
      </c>
      <c r="H28" s="62" t="s">
        <v>75</v>
      </c>
      <c r="I28" s="62" t="s">
        <v>76</v>
      </c>
      <c r="J28" s="64">
        <v>0.0011373842592592594</v>
      </c>
      <c r="K28" s="32">
        <f t="shared" si="0"/>
        <v>126.13</v>
      </c>
      <c r="L28" s="32">
        <f t="shared" si="1"/>
        <v>251.72</v>
      </c>
    </row>
    <row r="29" spans="1:12" ht="45" customHeight="1">
      <c r="A29" s="48">
        <v>10</v>
      </c>
      <c r="B29" s="59">
        <v>13</v>
      </c>
      <c r="C29" s="60" t="s">
        <v>82</v>
      </c>
      <c r="D29" s="61">
        <v>1996</v>
      </c>
      <c r="E29" s="61">
        <v>2</v>
      </c>
      <c r="F29" s="62" t="s">
        <v>73</v>
      </c>
      <c r="G29" s="62" t="s">
        <v>74</v>
      </c>
      <c r="H29" s="62" t="s">
        <v>75</v>
      </c>
      <c r="I29" s="62" t="s">
        <v>76</v>
      </c>
      <c r="J29" s="64">
        <v>0.001151273148148148</v>
      </c>
      <c r="K29" s="32">
        <f t="shared" si="0"/>
        <v>140.62</v>
      </c>
      <c r="L29" s="32">
        <f t="shared" si="1"/>
        <v>266.21000000000004</v>
      </c>
    </row>
    <row r="30" spans="1:12" ht="39.75" customHeight="1">
      <c r="A30" s="29" t="s">
        <v>40</v>
      </c>
      <c r="B30" s="30"/>
      <c r="C30" s="30"/>
      <c r="D30" s="30"/>
      <c r="E30" s="30"/>
      <c r="F30" s="30"/>
      <c r="G30" s="30"/>
      <c r="H30" s="30"/>
      <c r="I30" s="30"/>
      <c r="J30" s="31"/>
      <c r="K30" s="32"/>
      <c r="L30" s="32"/>
    </row>
    <row r="31" spans="1:12" ht="39.75" customHeight="1">
      <c r="A31" s="48"/>
      <c r="B31" s="59">
        <v>5</v>
      </c>
      <c r="C31" s="60" t="s">
        <v>93</v>
      </c>
      <c r="D31" s="61"/>
      <c r="E31" s="59">
        <v>11</v>
      </c>
      <c r="F31" s="60" t="s">
        <v>78</v>
      </c>
      <c r="G31" s="62"/>
      <c r="H31" s="62"/>
      <c r="I31" s="62"/>
      <c r="J31" s="31"/>
      <c r="K31" s="32"/>
      <c r="L31" s="32"/>
    </row>
    <row r="32" spans="1:12" ht="39.75" customHeight="1">
      <c r="A32" s="48"/>
      <c r="B32" s="59">
        <v>7</v>
      </c>
      <c r="C32" s="60" t="s">
        <v>85</v>
      </c>
      <c r="D32" s="61"/>
      <c r="E32" s="59">
        <v>16</v>
      </c>
      <c r="F32" s="60" t="s">
        <v>100</v>
      </c>
      <c r="G32" s="62"/>
      <c r="H32" s="62"/>
      <c r="I32" s="62"/>
      <c r="J32" s="31"/>
      <c r="K32" s="32"/>
      <c r="L32" s="32"/>
    </row>
    <row r="33" spans="1:12" ht="30">
      <c r="A33" s="29" t="s">
        <v>39</v>
      </c>
      <c r="B33" s="33"/>
      <c r="C33" s="33"/>
      <c r="D33" s="33"/>
      <c r="E33" s="34"/>
      <c r="F33" s="34"/>
      <c r="G33" s="34"/>
      <c r="H33" s="34"/>
      <c r="I33" s="34"/>
      <c r="J33" s="34"/>
      <c r="K33" s="34"/>
      <c r="L33" s="34"/>
    </row>
    <row r="34" spans="1:12" ht="30">
      <c r="A34" s="48"/>
      <c r="B34" s="59">
        <v>8</v>
      </c>
      <c r="C34" s="60" t="s">
        <v>84</v>
      </c>
      <c r="D34" s="61"/>
      <c r="E34" s="61"/>
      <c r="F34" s="62"/>
      <c r="G34" s="62"/>
      <c r="H34" s="62"/>
      <c r="I34" s="62"/>
      <c r="J34" s="31"/>
      <c r="K34" s="32"/>
      <c r="L34" s="32"/>
    </row>
    <row r="35" spans="1:12" ht="30">
      <c r="A35" s="29" t="s">
        <v>41</v>
      </c>
      <c r="B35" s="33"/>
      <c r="C35" s="33"/>
      <c r="D35" s="33"/>
      <c r="E35" s="34"/>
      <c r="F35" s="28"/>
      <c r="G35" s="28"/>
      <c r="H35" s="28"/>
      <c r="I35" s="28"/>
      <c r="J35" s="28"/>
      <c r="K35" s="28"/>
      <c r="L35" s="28"/>
    </row>
    <row r="36" spans="1:12" ht="30">
      <c r="A36" s="48"/>
      <c r="B36" s="59">
        <v>12</v>
      </c>
      <c r="C36" s="60" t="s">
        <v>96</v>
      </c>
      <c r="D36" s="61"/>
      <c r="E36" s="61"/>
      <c r="F36" s="62"/>
      <c r="G36" s="62"/>
      <c r="H36" s="62"/>
      <c r="I36" s="62"/>
      <c r="J36" s="31"/>
      <c r="K36" s="32"/>
      <c r="L36" s="32"/>
    </row>
    <row r="37" spans="1:12" ht="30">
      <c r="A37" s="34"/>
      <c r="B37" s="34"/>
      <c r="C37" s="34"/>
      <c r="D37" s="34"/>
      <c r="E37" s="34"/>
      <c r="F37" s="33"/>
      <c r="G37" s="23" t="s">
        <v>3</v>
      </c>
      <c r="H37" s="33"/>
      <c r="I37" s="63"/>
      <c r="J37" s="63"/>
      <c r="K37" s="23" t="s">
        <v>10</v>
      </c>
      <c r="L37" s="33"/>
    </row>
    <row r="38" spans="1:12" ht="30">
      <c r="A38" s="35"/>
      <c r="B38" s="35"/>
      <c r="C38" s="35"/>
      <c r="D38" s="35"/>
      <c r="E38" s="35"/>
      <c r="F38" s="28"/>
      <c r="G38" s="28"/>
      <c r="H38" s="28"/>
      <c r="I38" s="28"/>
      <c r="J38" s="28"/>
      <c r="K38" s="28"/>
      <c r="L38" s="28"/>
    </row>
    <row r="39" spans="1:12" ht="30">
      <c r="A39" s="35"/>
      <c r="B39" s="35"/>
      <c r="C39" s="35"/>
      <c r="D39" s="35"/>
      <c r="E39" s="35"/>
      <c r="F39" s="23"/>
      <c r="G39" s="28"/>
      <c r="H39" s="28"/>
      <c r="I39" s="34"/>
      <c r="J39" s="34"/>
      <c r="K39" s="71"/>
      <c r="L39" s="71"/>
    </row>
    <row r="40" spans="1:6" ht="30">
      <c r="A40" s="35"/>
      <c r="B40" s="35"/>
      <c r="C40" s="35"/>
      <c r="D40" s="35"/>
      <c r="E40" s="35"/>
      <c r="F40" s="35"/>
    </row>
  </sheetData>
  <sheetProtection/>
  <mergeCells count="11">
    <mergeCell ref="A5:L5"/>
    <mergeCell ref="A7:L7"/>
    <mergeCell ref="A1:L1"/>
    <mergeCell ref="A2:L2"/>
    <mergeCell ref="A3:L3"/>
    <mergeCell ref="A6:L6"/>
    <mergeCell ref="K39:L39"/>
    <mergeCell ref="A10:L10"/>
    <mergeCell ref="A9:L9"/>
    <mergeCell ref="A8:B8"/>
    <mergeCell ref="K8:L8"/>
  </mergeCells>
  <printOptions/>
  <pageMargins left="0.26" right="0.17" top="0.67" bottom="0.19" header="0.37" footer="0.18"/>
  <pageSetup fitToHeight="0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60" zoomScaleNormal="60" zoomScalePageLayoutView="0" workbookViewId="0" topLeftCell="A25">
      <selection activeCell="A3" sqref="A3:A4"/>
    </sheetView>
  </sheetViews>
  <sheetFormatPr defaultColWidth="9.140625" defaultRowHeight="12.75"/>
  <cols>
    <col min="1" max="1" width="12.28125" style="17" customWidth="1"/>
    <col min="2" max="2" width="13.421875" style="17" customWidth="1"/>
    <col min="3" max="3" width="31.140625" style="17" customWidth="1"/>
    <col min="4" max="4" width="17.7109375" style="17" customWidth="1"/>
    <col min="5" max="5" width="19.140625" style="17" customWidth="1"/>
    <col min="6" max="6" width="20.140625" style="17" customWidth="1"/>
    <col min="7" max="8" width="9.140625" style="17" customWidth="1"/>
  </cols>
  <sheetData>
    <row r="1" spans="1:6" ht="15">
      <c r="A1" s="2" t="s">
        <v>20</v>
      </c>
      <c r="B1" s="3"/>
      <c r="C1" s="3"/>
      <c r="D1" s="3"/>
      <c r="E1" s="3"/>
      <c r="F1" s="3"/>
    </row>
    <row r="2" spans="1:6" ht="15">
      <c r="A2" s="2"/>
      <c r="B2" s="3"/>
      <c r="C2" s="3"/>
      <c r="D2" s="3"/>
      <c r="E2" s="3"/>
      <c r="F2" s="3"/>
    </row>
    <row r="3" spans="1:6" ht="15">
      <c r="A3" s="16" t="s">
        <v>63</v>
      </c>
      <c r="B3" s="3"/>
      <c r="C3" s="3"/>
      <c r="D3" s="3"/>
      <c r="E3" s="3"/>
      <c r="F3" s="3"/>
    </row>
    <row r="4" spans="1:6" ht="15">
      <c r="A4" s="16" t="s">
        <v>147</v>
      </c>
      <c r="B4" s="3"/>
      <c r="C4" s="3"/>
      <c r="D4" s="3"/>
      <c r="E4" s="3"/>
      <c r="F4" s="3"/>
    </row>
    <row r="5" spans="1:6" ht="15">
      <c r="A5" s="16" t="s">
        <v>61</v>
      </c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 t="s">
        <v>58</v>
      </c>
      <c r="B8" s="3"/>
      <c r="C8" s="3"/>
      <c r="D8" s="3" t="s">
        <v>52</v>
      </c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 t="s">
        <v>47</v>
      </c>
      <c r="B10" s="3"/>
      <c r="C10" s="76" t="s">
        <v>62</v>
      </c>
      <c r="D10" s="76"/>
      <c r="E10" s="76"/>
      <c r="F10" s="76"/>
    </row>
    <row r="11" spans="1:6" ht="15">
      <c r="A11" s="3"/>
      <c r="B11" s="3"/>
      <c r="C11" s="3"/>
      <c r="D11" s="3"/>
      <c r="E11" s="3"/>
      <c r="F11" s="3"/>
    </row>
    <row r="12" spans="1:6" ht="39.75" customHeight="1">
      <c r="A12" s="4" t="s">
        <v>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</row>
    <row r="13" spans="1:6" ht="23.25" customHeight="1">
      <c r="A13" s="15" t="s">
        <v>26</v>
      </c>
      <c r="B13" s="3"/>
      <c r="C13" s="3"/>
      <c r="D13" s="3"/>
      <c r="E13" s="3"/>
      <c r="F13" s="3"/>
    </row>
    <row r="14" spans="1:6" ht="15">
      <c r="A14" s="9">
        <v>1</v>
      </c>
      <c r="B14" s="51">
        <v>4</v>
      </c>
      <c r="C14" s="52" t="s">
        <v>90</v>
      </c>
      <c r="D14" s="53">
        <v>111.345</v>
      </c>
      <c r="E14" s="53">
        <v>111.345</v>
      </c>
      <c r="F14" s="54">
        <v>0</v>
      </c>
    </row>
    <row r="15" spans="1:6" ht="15">
      <c r="A15" s="9">
        <v>2</v>
      </c>
      <c r="B15" s="51">
        <v>6</v>
      </c>
      <c r="C15" s="52" t="s">
        <v>83</v>
      </c>
      <c r="D15" s="53">
        <v>94.425</v>
      </c>
      <c r="E15" s="53">
        <v>94.425</v>
      </c>
      <c r="F15" s="54">
        <v>13.52</v>
      </c>
    </row>
    <row r="16" spans="1:6" ht="15">
      <c r="A16" s="9">
        <v>3</v>
      </c>
      <c r="B16" s="51">
        <v>10</v>
      </c>
      <c r="C16" s="52" t="s">
        <v>72</v>
      </c>
      <c r="D16" s="50" t="s">
        <v>139</v>
      </c>
      <c r="E16" s="50"/>
      <c r="F16" s="55"/>
    </row>
    <row r="17" spans="1:6" ht="15">
      <c r="A17" s="9">
        <v>4</v>
      </c>
      <c r="B17" s="51">
        <v>3</v>
      </c>
      <c r="C17" s="52" t="s">
        <v>94</v>
      </c>
      <c r="D17" s="53">
        <v>116.95</v>
      </c>
      <c r="E17" s="53">
        <v>116.95</v>
      </c>
      <c r="F17" s="55">
        <v>36.33</v>
      </c>
    </row>
    <row r="18" spans="1:6" ht="15">
      <c r="A18" s="9">
        <v>5</v>
      </c>
      <c r="B18" s="51">
        <v>2</v>
      </c>
      <c r="C18" s="52" t="s">
        <v>80</v>
      </c>
      <c r="D18" s="53">
        <v>122.99</v>
      </c>
      <c r="E18" s="53">
        <v>122.99</v>
      </c>
      <c r="F18" s="55">
        <v>38.87</v>
      </c>
    </row>
    <row r="19" spans="1:6" ht="15">
      <c r="A19" s="9">
        <v>6</v>
      </c>
      <c r="B19" s="51">
        <v>14</v>
      </c>
      <c r="C19" s="52" t="s">
        <v>88</v>
      </c>
      <c r="D19" s="50" t="s">
        <v>139</v>
      </c>
      <c r="E19" s="50"/>
      <c r="F19" s="55"/>
    </row>
    <row r="20" spans="1:6" ht="15">
      <c r="A20" s="9">
        <v>7</v>
      </c>
      <c r="B20" s="51">
        <v>1</v>
      </c>
      <c r="C20" s="52" t="s">
        <v>79</v>
      </c>
      <c r="D20" s="53">
        <v>426.9</v>
      </c>
      <c r="E20" s="53">
        <v>250</v>
      </c>
      <c r="F20" s="56">
        <v>46.83</v>
      </c>
    </row>
    <row r="21" spans="1:6" ht="15">
      <c r="A21" s="9">
        <v>8</v>
      </c>
      <c r="B21" s="51">
        <v>15</v>
      </c>
      <c r="C21" s="52" t="s">
        <v>92</v>
      </c>
      <c r="D21" s="50" t="s">
        <v>139</v>
      </c>
      <c r="E21" s="50"/>
      <c r="F21" s="55"/>
    </row>
    <row r="22" spans="1:6" ht="15">
      <c r="A22" s="9">
        <v>9</v>
      </c>
      <c r="B22" s="51">
        <v>9</v>
      </c>
      <c r="C22" s="52" t="s">
        <v>99</v>
      </c>
      <c r="D22" s="50" t="s">
        <v>139</v>
      </c>
      <c r="E22" s="50"/>
      <c r="F22" s="54"/>
    </row>
    <row r="23" spans="1:6" ht="15">
      <c r="A23" s="9">
        <v>10</v>
      </c>
      <c r="B23" s="51">
        <v>13</v>
      </c>
      <c r="C23" s="52" t="s">
        <v>82</v>
      </c>
      <c r="D23" s="50" t="s">
        <v>139</v>
      </c>
      <c r="E23" s="50"/>
      <c r="F23" s="20"/>
    </row>
    <row r="24" spans="1:6" ht="26.25" customHeight="1">
      <c r="A24" s="57" t="s">
        <v>27</v>
      </c>
      <c r="B24" s="57"/>
      <c r="C24" s="57"/>
      <c r="D24" s="57"/>
      <c r="E24" s="57"/>
      <c r="F24" s="57"/>
    </row>
    <row r="25" spans="1:6" ht="15">
      <c r="A25" s="9">
        <v>2</v>
      </c>
      <c r="B25" s="9">
        <v>6</v>
      </c>
      <c r="C25" s="52" t="s">
        <v>83</v>
      </c>
      <c r="D25" s="53">
        <v>94.425</v>
      </c>
      <c r="E25" s="58"/>
      <c r="F25" s="20"/>
    </row>
    <row r="26" spans="1:6" ht="15">
      <c r="A26" s="9">
        <v>7</v>
      </c>
      <c r="B26" s="9">
        <v>1</v>
      </c>
      <c r="C26" s="52" t="s">
        <v>79</v>
      </c>
      <c r="D26" s="53">
        <v>250</v>
      </c>
      <c r="E26" s="58"/>
      <c r="F26" s="20"/>
    </row>
    <row r="27" spans="1:6" ht="15">
      <c r="A27" s="9">
        <v>1</v>
      </c>
      <c r="B27" s="9">
        <v>4</v>
      </c>
      <c r="C27" s="52" t="s">
        <v>90</v>
      </c>
      <c r="D27" s="53">
        <v>111.345</v>
      </c>
      <c r="E27" s="58"/>
      <c r="F27" s="20"/>
    </row>
    <row r="28" spans="1:6" ht="15">
      <c r="A28" s="9">
        <v>4</v>
      </c>
      <c r="B28" s="9">
        <v>3</v>
      </c>
      <c r="C28" s="52" t="s">
        <v>94</v>
      </c>
      <c r="D28" s="53">
        <v>116.95</v>
      </c>
      <c r="E28" s="58"/>
      <c r="F28" s="20"/>
    </row>
    <row r="29" spans="1:6" ht="15">
      <c r="A29" s="9">
        <v>5</v>
      </c>
      <c r="B29" s="9">
        <v>2</v>
      </c>
      <c r="C29" s="52" t="s">
        <v>80</v>
      </c>
      <c r="D29" s="53">
        <v>122.99</v>
      </c>
      <c r="E29" s="58"/>
      <c r="F29" s="20"/>
    </row>
    <row r="30" spans="1:6" ht="15">
      <c r="A30" s="3"/>
      <c r="B30" s="3"/>
      <c r="C30" s="3"/>
      <c r="D30" s="3"/>
      <c r="E30" s="3"/>
      <c r="F30" s="3"/>
    </row>
    <row r="31" spans="1:6" ht="15">
      <c r="A31" s="3" t="s">
        <v>28</v>
      </c>
      <c r="B31" s="3"/>
      <c r="C31" s="3"/>
      <c r="D31" s="7"/>
      <c r="E31" s="6"/>
      <c r="F31" s="6"/>
    </row>
    <row r="32" spans="1:6" ht="39" customHeight="1">
      <c r="A32" s="77" t="s">
        <v>29</v>
      </c>
      <c r="B32" s="77"/>
      <c r="C32" s="77"/>
      <c r="D32" s="8">
        <f>D25+D26+D27+D28+D29</f>
        <v>695.71</v>
      </c>
      <c r="E32" s="3"/>
      <c r="F32" s="9"/>
    </row>
    <row r="33" spans="1:6" ht="28.5" customHeight="1">
      <c r="A33" s="78" t="s">
        <v>30</v>
      </c>
      <c r="B33" s="78"/>
      <c r="C33" s="78"/>
      <c r="D33" s="78"/>
      <c r="E33" s="8">
        <f>E14+E15+E17+E18+E20</f>
        <v>695.71</v>
      </c>
      <c r="F33" s="3"/>
    </row>
    <row r="34" spans="1:6" ht="30" customHeight="1">
      <c r="A34" s="77" t="s">
        <v>31</v>
      </c>
      <c r="B34" s="77"/>
      <c r="C34" s="77"/>
      <c r="D34" s="77"/>
      <c r="E34" s="77"/>
      <c r="F34" s="10">
        <f>F14+F15+F17+F18+F20</f>
        <v>135.55</v>
      </c>
    </row>
    <row r="35" spans="1:6" ht="15">
      <c r="A35" s="3"/>
      <c r="B35" s="3"/>
      <c r="C35" s="3"/>
      <c r="D35" s="3"/>
      <c r="E35" s="5"/>
      <c r="F35" s="5"/>
    </row>
    <row r="36" spans="1:6" ht="15">
      <c r="A36" s="3" t="s">
        <v>32</v>
      </c>
      <c r="B36" s="3"/>
      <c r="C36" s="3"/>
      <c r="D36" s="3"/>
      <c r="E36" s="5"/>
      <c r="F36" s="49">
        <f>(E33+D32-F34)/10</f>
        <v>125.58700000000002</v>
      </c>
    </row>
    <row r="37" spans="1:6" ht="15">
      <c r="A37" s="79" t="s">
        <v>144</v>
      </c>
      <c r="B37" s="79"/>
      <c r="C37" s="79"/>
      <c r="D37" s="3"/>
      <c r="E37" s="5"/>
      <c r="F37" s="5"/>
    </row>
    <row r="38" spans="1:6" ht="15">
      <c r="A38" s="3"/>
      <c r="B38" s="3"/>
      <c r="C38" s="3"/>
      <c r="D38" s="3"/>
      <c r="E38" s="5"/>
      <c r="F38" s="5"/>
    </row>
    <row r="39" spans="1:6" ht="15">
      <c r="A39" s="74" t="s">
        <v>33</v>
      </c>
      <c r="B39" s="74"/>
      <c r="C39" s="75"/>
      <c r="E39" s="12"/>
      <c r="F39" s="14">
        <v>125.59</v>
      </c>
    </row>
    <row r="40" spans="1:6" ht="15">
      <c r="A40" s="2"/>
      <c r="B40" s="2"/>
      <c r="C40" s="2"/>
      <c r="D40" s="2"/>
      <c r="E40" s="2"/>
      <c r="F40" s="2"/>
    </row>
    <row r="41" spans="2:6" ht="15">
      <c r="B41" s="3"/>
      <c r="C41" s="3" t="s">
        <v>34</v>
      </c>
      <c r="D41" s="13"/>
      <c r="E41" s="13"/>
      <c r="F41" s="3" t="s">
        <v>35</v>
      </c>
    </row>
    <row r="42" spans="1:6" ht="15">
      <c r="A42" s="3"/>
      <c r="B42" s="3"/>
      <c r="C42" s="3"/>
      <c r="D42" s="3"/>
      <c r="E42" s="3"/>
      <c r="F42" s="3"/>
    </row>
  </sheetData>
  <sheetProtection/>
  <mergeCells count="6">
    <mergeCell ref="A39:C39"/>
    <mergeCell ref="C10:F10"/>
    <mergeCell ref="A32:C32"/>
    <mergeCell ref="A33:D33"/>
    <mergeCell ref="A34:E34"/>
    <mergeCell ref="A37:C37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0">
      <selection activeCell="R18" sqref="R18"/>
    </sheetView>
  </sheetViews>
  <sheetFormatPr defaultColWidth="9.140625" defaultRowHeight="12.75"/>
  <cols>
    <col min="2" max="2" width="29.7109375" style="43" customWidth="1"/>
    <col min="3" max="3" width="11.140625" style="0" customWidth="1"/>
    <col min="4" max="4" width="12.421875" style="0" customWidth="1"/>
    <col min="5" max="5" width="18.00390625" style="0" customWidth="1"/>
    <col min="6" max="6" width="21.00390625" style="0" customWidth="1"/>
    <col min="9" max="10" width="10.7109375" style="0" customWidth="1"/>
    <col min="11" max="11" width="10.28125" style="0" customWidth="1"/>
    <col min="12" max="12" width="10.57421875" style="0" customWidth="1"/>
    <col min="13" max="13" width="9.8515625" style="0" customWidth="1"/>
  </cols>
  <sheetData>
    <row r="1" spans="9:13" ht="12.75">
      <c r="I1" s="47"/>
      <c r="J1" s="47"/>
      <c r="K1" s="47"/>
      <c r="L1" s="47"/>
      <c r="M1" s="47"/>
    </row>
    <row r="2" spans="1:13" ht="15">
      <c r="A2" s="42" t="s">
        <v>11</v>
      </c>
      <c r="B2" s="42" t="s">
        <v>12</v>
      </c>
      <c r="C2" s="42" t="s">
        <v>13</v>
      </c>
      <c r="D2" s="42" t="s">
        <v>14</v>
      </c>
      <c r="E2" s="42" t="s">
        <v>15</v>
      </c>
      <c r="F2" s="42" t="s">
        <v>16</v>
      </c>
      <c r="G2" s="38" t="s">
        <v>66</v>
      </c>
      <c r="H2" s="42" t="s">
        <v>17</v>
      </c>
      <c r="I2" s="46" t="s">
        <v>67</v>
      </c>
      <c r="J2" s="46" t="s">
        <v>68</v>
      </c>
      <c r="K2" s="46" t="s">
        <v>69</v>
      </c>
      <c r="L2" s="45" t="s">
        <v>70</v>
      </c>
      <c r="M2" s="45" t="s">
        <v>71</v>
      </c>
    </row>
    <row r="3" spans="1:13" ht="15">
      <c r="A3" s="44">
        <v>1</v>
      </c>
      <c r="B3" s="42" t="s">
        <v>104</v>
      </c>
      <c r="C3" s="42">
        <v>1987</v>
      </c>
      <c r="D3" s="42" t="s">
        <v>81</v>
      </c>
      <c r="E3" s="42" t="s">
        <v>73</v>
      </c>
      <c r="F3" s="42" t="s">
        <v>74</v>
      </c>
      <c r="G3" s="38" t="s">
        <v>75</v>
      </c>
      <c r="H3" s="42" t="s">
        <v>76</v>
      </c>
      <c r="I3" s="46">
        <v>168.52</v>
      </c>
      <c r="J3" s="46">
        <v>31.95</v>
      </c>
      <c r="K3" s="46">
        <v>76.14</v>
      </c>
      <c r="L3" s="45">
        <v>58.11</v>
      </c>
      <c r="M3" s="45">
        <v>133.59</v>
      </c>
    </row>
    <row r="4" spans="1:13" ht="15">
      <c r="A4" s="44">
        <v>2</v>
      </c>
      <c r="B4" s="42" t="s">
        <v>116</v>
      </c>
      <c r="C4" s="42">
        <v>1979</v>
      </c>
      <c r="D4" s="42" t="s">
        <v>95</v>
      </c>
      <c r="E4" s="42" t="s">
        <v>91</v>
      </c>
      <c r="F4" s="42" t="s">
        <v>89</v>
      </c>
      <c r="G4" s="38" t="s">
        <v>75</v>
      </c>
      <c r="H4" s="42" t="s">
        <v>76</v>
      </c>
      <c r="I4" s="46">
        <v>132.46</v>
      </c>
      <c r="J4" s="46">
        <v>10.36</v>
      </c>
      <c r="K4" s="46">
        <v>22.78</v>
      </c>
      <c r="L4" s="45">
        <v>59.8</v>
      </c>
      <c r="M4" s="45">
        <v>61.5</v>
      </c>
    </row>
    <row r="5" spans="1:13" ht="15">
      <c r="A5" s="44">
        <v>3</v>
      </c>
      <c r="B5" s="42" t="s">
        <v>117</v>
      </c>
      <c r="C5" s="42">
        <v>1991</v>
      </c>
      <c r="D5" s="42" t="s">
        <v>81</v>
      </c>
      <c r="E5" s="42" t="s">
        <v>91</v>
      </c>
      <c r="F5" s="42" t="s">
        <v>89</v>
      </c>
      <c r="G5" s="38" t="s">
        <v>75</v>
      </c>
      <c r="H5" s="42" t="s">
        <v>76</v>
      </c>
      <c r="I5" s="46">
        <v>112.87</v>
      </c>
      <c r="J5" s="46">
        <v>32.4</v>
      </c>
      <c r="K5" s="46">
        <v>39.33</v>
      </c>
      <c r="L5" s="45">
        <v>59.93</v>
      </c>
      <c r="M5" s="45">
        <v>125.69</v>
      </c>
    </row>
    <row r="6" spans="1:13" ht="15">
      <c r="A6" s="44">
        <v>4</v>
      </c>
      <c r="B6" s="42" t="s">
        <v>111</v>
      </c>
      <c r="C6" s="42">
        <v>1995</v>
      </c>
      <c r="D6" s="42" t="s">
        <v>81</v>
      </c>
      <c r="E6" s="42" t="s">
        <v>73</v>
      </c>
      <c r="F6" s="42" t="s">
        <v>74</v>
      </c>
      <c r="G6" s="38" t="s">
        <v>75</v>
      </c>
      <c r="H6" s="42" t="s">
        <v>76</v>
      </c>
      <c r="I6" s="46">
        <v>110.58</v>
      </c>
      <c r="J6" s="46">
        <v>31.41</v>
      </c>
      <c r="K6" s="46">
        <v>67.07</v>
      </c>
      <c r="L6" s="45">
        <v>62.07</v>
      </c>
      <c r="M6" s="45">
        <v>95.78</v>
      </c>
    </row>
    <row r="7" spans="1:13" ht="15">
      <c r="A7" s="44">
        <v>5</v>
      </c>
      <c r="B7" s="42" t="s">
        <v>103</v>
      </c>
      <c r="C7" s="42">
        <v>1990</v>
      </c>
      <c r="D7" s="42" t="s">
        <v>95</v>
      </c>
      <c r="E7" s="42" t="s">
        <v>73</v>
      </c>
      <c r="F7" s="42" t="s">
        <v>74</v>
      </c>
      <c r="G7" s="38" t="s">
        <v>75</v>
      </c>
      <c r="H7" s="42" t="s">
        <v>76</v>
      </c>
      <c r="I7" s="46">
        <v>203.52</v>
      </c>
      <c r="J7" s="46">
        <v>7.36</v>
      </c>
      <c r="K7" s="46">
        <v>52.66</v>
      </c>
      <c r="L7" s="45">
        <v>71.11</v>
      </c>
      <c r="M7" s="45">
        <v>109.6</v>
      </c>
    </row>
    <row r="8" spans="1:13" ht="15">
      <c r="A8" s="44">
        <v>6</v>
      </c>
      <c r="B8" s="42" t="s">
        <v>101</v>
      </c>
      <c r="C8" s="42">
        <v>1989</v>
      </c>
      <c r="D8" s="42" t="s">
        <v>81</v>
      </c>
      <c r="E8" s="42" t="s">
        <v>73</v>
      </c>
      <c r="F8" s="42" t="s">
        <v>74</v>
      </c>
      <c r="G8" s="38" t="s">
        <v>75</v>
      </c>
      <c r="H8" s="42" t="s">
        <v>76</v>
      </c>
      <c r="I8" s="46">
        <v>159.29</v>
      </c>
      <c r="J8" s="46">
        <v>90.86</v>
      </c>
      <c r="K8" s="46">
        <v>69.81</v>
      </c>
      <c r="L8" s="45">
        <v>81.57</v>
      </c>
      <c r="M8" s="45">
        <v>153.78</v>
      </c>
    </row>
    <row r="9" spans="1:13" ht="15">
      <c r="A9" s="44">
        <v>7</v>
      </c>
      <c r="B9" s="37" t="s">
        <v>124</v>
      </c>
      <c r="C9" s="38">
        <v>1995</v>
      </c>
      <c r="D9" s="38">
        <v>1</v>
      </c>
      <c r="E9" s="38" t="s">
        <v>125</v>
      </c>
      <c r="F9" s="38" t="s">
        <v>126</v>
      </c>
      <c r="G9" s="38" t="s">
        <v>127</v>
      </c>
      <c r="H9" s="38" t="s">
        <v>76</v>
      </c>
      <c r="I9" s="45">
        <v>388.79</v>
      </c>
      <c r="J9" s="45">
        <v>56.85</v>
      </c>
      <c r="K9" s="45">
        <v>83.02</v>
      </c>
      <c r="L9" s="45">
        <v>112.94</v>
      </c>
      <c r="M9" s="45" t="s">
        <v>77</v>
      </c>
    </row>
    <row r="10" spans="1:13" ht="15">
      <c r="A10" s="44">
        <v>8</v>
      </c>
      <c r="B10" s="42" t="s">
        <v>110</v>
      </c>
      <c r="C10" s="42">
        <v>1993</v>
      </c>
      <c r="D10" s="42" t="s">
        <v>81</v>
      </c>
      <c r="E10" s="42" t="s">
        <v>73</v>
      </c>
      <c r="F10" s="42" t="s">
        <v>74</v>
      </c>
      <c r="G10" s="38" t="s">
        <v>75</v>
      </c>
      <c r="H10" s="42" t="s">
        <v>76</v>
      </c>
      <c r="I10" s="46">
        <v>296.27</v>
      </c>
      <c r="J10" s="46">
        <v>40.24</v>
      </c>
      <c r="K10" s="46">
        <v>55.78</v>
      </c>
      <c r="L10" s="45">
        <v>114.47</v>
      </c>
      <c r="M10" s="45">
        <v>224.09</v>
      </c>
    </row>
    <row r="11" spans="1:13" ht="15">
      <c r="A11" s="44">
        <v>9</v>
      </c>
      <c r="B11" s="42" t="s">
        <v>114</v>
      </c>
      <c r="C11" s="42">
        <v>1995</v>
      </c>
      <c r="D11" s="42">
        <v>1</v>
      </c>
      <c r="E11" s="42" t="s">
        <v>91</v>
      </c>
      <c r="F11" s="42" t="s">
        <v>89</v>
      </c>
      <c r="G11" s="38" t="s">
        <v>75</v>
      </c>
      <c r="H11" s="42" t="s">
        <v>76</v>
      </c>
      <c r="I11" s="46">
        <v>357.66</v>
      </c>
      <c r="J11" s="46">
        <v>67.67</v>
      </c>
      <c r="K11" s="46">
        <v>73.94</v>
      </c>
      <c r="L11" s="45">
        <v>124.99</v>
      </c>
      <c r="M11" s="45">
        <v>203.69</v>
      </c>
    </row>
    <row r="12" spans="1:13" ht="15">
      <c r="A12" s="44">
        <v>10</v>
      </c>
      <c r="B12" s="42" t="s">
        <v>105</v>
      </c>
      <c r="C12" s="42">
        <v>1995</v>
      </c>
      <c r="D12" s="42">
        <v>1</v>
      </c>
      <c r="E12" s="42" t="s">
        <v>73</v>
      </c>
      <c r="F12" s="42" t="s">
        <v>74</v>
      </c>
      <c r="G12" s="38" t="s">
        <v>75</v>
      </c>
      <c r="H12" s="42" t="s">
        <v>76</v>
      </c>
      <c r="I12" s="46">
        <v>298.78</v>
      </c>
      <c r="J12" s="46">
        <v>216.92</v>
      </c>
      <c r="K12" s="46">
        <v>196.4</v>
      </c>
      <c r="L12" s="45">
        <v>129.16</v>
      </c>
      <c r="M12" s="45" t="s">
        <v>77</v>
      </c>
    </row>
    <row r="13" spans="1:13" ht="15">
      <c r="A13" s="44">
        <v>11</v>
      </c>
      <c r="B13" s="42" t="s">
        <v>109</v>
      </c>
      <c r="C13" s="42">
        <v>1995</v>
      </c>
      <c r="D13" s="42">
        <v>1</v>
      </c>
      <c r="E13" s="42" t="s">
        <v>73</v>
      </c>
      <c r="F13" s="42" t="s">
        <v>74</v>
      </c>
      <c r="G13" s="38" t="s">
        <v>75</v>
      </c>
      <c r="H13" s="42" t="s">
        <v>76</v>
      </c>
      <c r="I13" s="46">
        <v>296.45</v>
      </c>
      <c r="J13" s="46">
        <v>143.28</v>
      </c>
      <c r="K13" s="46">
        <v>178.83</v>
      </c>
      <c r="L13" s="45">
        <v>134.49</v>
      </c>
      <c r="M13" s="45" t="s">
        <v>77</v>
      </c>
    </row>
    <row r="14" spans="1:13" ht="15">
      <c r="A14" s="44">
        <v>12</v>
      </c>
      <c r="B14" s="42" t="s">
        <v>106</v>
      </c>
      <c r="C14" s="42">
        <v>1993</v>
      </c>
      <c r="D14" s="42">
        <v>1</v>
      </c>
      <c r="E14" s="42" t="s">
        <v>73</v>
      </c>
      <c r="F14" s="42" t="s">
        <v>74</v>
      </c>
      <c r="G14" s="38" t="s">
        <v>75</v>
      </c>
      <c r="H14" s="42" t="s">
        <v>76</v>
      </c>
      <c r="I14" s="46">
        <v>239.71</v>
      </c>
      <c r="J14" s="46">
        <v>124.48</v>
      </c>
      <c r="K14" s="46">
        <v>156.8</v>
      </c>
      <c r="L14" s="45">
        <v>153.48</v>
      </c>
      <c r="M14" s="45" t="s">
        <v>77</v>
      </c>
    </row>
    <row r="15" spans="1:13" ht="15">
      <c r="A15" s="44">
        <v>13</v>
      </c>
      <c r="B15" s="42" t="s">
        <v>115</v>
      </c>
      <c r="C15" s="42">
        <v>1995</v>
      </c>
      <c r="D15" s="42">
        <v>1</v>
      </c>
      <c r="E15" s="42" t="s">
        <v>73</v>
      </c>
      <c r="F15" s="42" t="s">
        <v>89</v>
      </c>
      <c r="G15" s="38" t="s">
        <v>75</v>
      </c>
      <c r="H15" s="42" t="s">
        <v>76</v>
      </c>
      <c r="I15" s="46">
        <v>246.73</v>
      </c>
      <c r="J15" s="46">
        <v>83.67</v>
      </c>
      <c r="K15" s="46">
        <v>128.57</v>
      </c>
      <c r="L15" s="45">
        <v>160</v>
      </c>
      <c r="M15" s="45" t="s">
        <v>77</v>
      </c>
    </row>
    <row r="16" spans="1:13" ht="15">
      <c r="A16" s="44">
        <v>14</v>
      </c>
      <c r="B16" s="42" t="s">
        <v>113</v>
      </c>
      <c r="C16" s="42">
        <v>1994</v>
      </c>
      <c r="D16" s="42">
        <v>1</v>
      </c>
      <c r="E16" s="42" t="s">
        <v>73</v>
      </c>
      <c r="F16" s="42" t="s">
        <v>89</v>
      </c>
      <c r="G16" s="38" t="s">
        <v>75</v>
      </c>
      <c r="H16" s="42" t="s">
        <v>76</v>
      </c>
      <c r="I16" s="46" t="s">
        <v>77</v>
      </c>
      <c r="J16" s="46">
        <v>119.96</v>
      </c>
      <c r="K16" s="46">
        <v>157.24</v>
      </c>
      <c r="L16" s="45">
        <v>165.46</v>
      </c>
      <c r="M16" s="45" t="s">
        <v>77</v>
      </c>
    </row>
    <row r="17" spans="1:13" ht="15">
      <c r="A17" s="44">
        <v>15</v>
      </c>
      <c r="B17" s="42" t="s">
        <v>120</v>
      </c>
      <c r="C17" s="42">
        <v>1964</v>
      </c>
      <c r="D17" s="42" t="s">
        <v>81</v>
      </c>
      <c r="E17" s="42" t="s">
        <v>121</v>
      </c>
      <c r="F17" s="42" t="s">
        <v>122</v>
      </c>
      <c r="G17" s="42" t="s">
        <v>123</v>
      </c>
      <c r="H17" s="42" t="s">
        <v>76</v>
      </c>
      <c r="I17" s="46">
        <v>287.4</v>
      </c>
      <c r="J17" s="46">
        <v>268.07</v>
      </c>
      <c r="K17" s="46">
        <v>277.59</v>
      </c>
      <c r="L17" s="45">
        <v>186.48</v>
      </c>
      <c r="M17" s="45">
        <v>326.23</v>
      </c>
    </row>
    <row r="18" spans="1:13" ht="15">
      <c r="A18" s="44">
        <v>16</v>
      </c>
      <c r="B18" s="42" t="s">
        <v>102</v>
      </c>
      <c r="C18" s="42">
        <v>1996</v>
      </c>
      <c r="D18" s="42">
        <v>1</v>
      </c>
      <c r="E18" s="42" t="s">
        <v>73</v>
      </c>
      <c r="F18" s="42" t="s">
        <v>74</v>
      </c>
      <c r="G18" s="38" t="s">
        <v>75</v>
      </c>
      <c r="H18" s="42" t="s">
        <v>76</v>
      </c>
      <c r="I18" s="46" t="s">
        <v>77</v>
      </c>
      <c r="J18" s="46">
        <v>194.05</v>
      </c>
      <c r="K18" s="46" t="s">
        <v>77</v>
      </c>
      <c r="L18" s="45" t="s">
        <v>77</v>
      </c>
      <c r="M18" s="45" t="s">
        <v>77</v>
      </c>
    </row>
    <row r="19" spans="1:13" ht="15">
      <c r="A19" s="44">
        <v>17</v>
      </c>
      <c r="B19" s="42" t="s">
        <v>107</v>
      </c>
      <c r="C19" s="42">
        <v>1996</v>
      </c>
      <c r="D19" s="42">
        <v>2</v>
      </c>
      <c r="E19" s="42" t="s">
        <v>73</v>
      </c>
      <c r="F19" s="42" t="s">
        <v>74</v>
      </c>
      <c r="G19" s="38" t="s">
        <v>75</v>
      </c>
      <c r="H19" s="42" t="s">
        <v>76</v>
      </c>
      <c r="I19" s="46" t="s">
        <v>77</v>
      </c>
      <c r="J19" s="46" t="s">
        <v>77</v>
      </c>
      <c r="K19" s="46" t="s">
        <v>77</v>
      </c>
      <c r="L19" s="45" t="s">
        <v>77</v>
      </c>
      <c r="M19" s="45" t="s">
        <v>77</v>
      </c>
    </row>
    <row r="20" spans="1:13" ht="15">
      <c r="A20" s="44">
        <v>18</v>
      </c>
      <c r="B20" s="42" t="s">
        <v>108</v>
      </c>
      <c r="C20" s="42">
        <v>1996</v>
      </c>
      <c r="D20" s="42">
        <v>2</v>
      </c>
      <c r="E20" s="42" t="s">
        <v>73</v>
      </c>
      <c r="F20" s="42" t="s">
        <v>74</v>
      </c>
      <c r="G20" s="38" t="s">
        <v>75</v>
      </c>
      <c r="H20" s="42" t="s">
        <v>76</v>
      </c>
      <c r="I20" s="46" t="s">
        <v>77</v>
      </c>
      <c r="J20" s="46" t="s">
        <v>77</v>
      </c>
      <c r="K20" s="46">
        <v>224.04</v>
      </c>
      <c r="L20" s="45" t="s">
        <v>77</v>
      </c>
      <c r="M20" s="45" t="s">
        <v>77</v>
      </c>
    </row>
    <row r="21" spans="1:13" ht="15">
      <c r="A21" s="44">
        <v>19</v>
      </c>
      <c r="B21" s="42" t="s">
        <v>112</v>
      </c>
      <c r="C21" s="42">
        <v>1995</v>
      </c>
      <c r="D21" s="42">
        <v>2</v>
      </c>
      <c r="E21" s="42" t="s">
        <v>86</v>
      </c>
      <c r="F21" s="42" t="s">
        <v>87</v>
      </c>
      <c r="G21" s="38" t="s">
        <v>75</v>
      </c>
      <c r="H21" s="42" t="s">
        <v>76</v>
      </c>
      <c r="I21" s="46" t="s">
        <v>77</v>
      </c>
      <c r="J21" s="46" t="s">
        <v>77</v>
      </c>
      <c r="K21" s="46" t="s">
        <v>77</v>
      </c>
      <c r="L21" s="45" t="s">
        <v>77</v>
      </c>
      <c r="M21" s="45" t="s">
        <v>77</v>
      </c>
    </row>
    <row r="22" spans="1:13" ht="15">
      <c r="A22" s="44">
        <v>20</v>
      </c>
      <c r="B22" s="42" t="s">
        <v>118</v>
      </c>
      <c r="C22" s="42">
        <v>1996</v>
      </c>
      <c r="D22" s="42">
        <v>1</v>
      </c>
      <c r="E22" s="42" t="s">
        <v>91</v>
      </c>
      <c r="F22" s="42" t="s">
        <v>89</v>
      </c>
      <c r="G22" s="38" t="s">
        <v>75</v>
      </c>
      <c r="H22" s="42" t="s">
        <v>76</v>
      </c>
      <c r="I22" s="46" t="s">
        <v>77</v>
      </c>
      <c r="J22" s="46">
        <v>153.15</v>
      </c>
      <c r="K22" s="46" t="s">
        <v>77</v>
      </c>
      <c r="L22" s="45" t="s">
        <v>77</v>
      </c>
      <c r="M22" s="45" t="s">
        <v>77</v>
      </c>
    </row>
    <row r="23" spans="1:13" ht="15">
      <c r="A23" s="44">
        <v>21</v>
      </c>
      <c r="B23" s="42" t="s">
        <v>119</v>
      </c>
      <c r="C23" s="42">
        <v>1996</v>
      </c>
      <c r="D23" s="42">
        <v>1</v>
      </c>
      <c r="E23" s="42" t="s">
        <v>73</v>
      </c>
      <c r="F23" s="42" t="s">
        <v>89</v>
      </c>
      <c r="G23" s="38" t="s">
        <v>75</v>
      </c>
      <c r="H23" s="42" t="s">
        <v>76</v>
      </c>
      <c r="I23" s="46" t="s">
        <v>77</v>
      </c>
      <c r="J23" s="46">
        <v>221.74</v>
      </c>
      <c r="K23" s="46">
        <v>170.73</v>
      </c>
      <c r="L23" s="45" t="s">
        <v>77</v>
      </c>
      <c r="M23" s="45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="30" zoomScaleNormal="30" zoomScaleSheetLayoutView="30" zoomScalePageLayoutView="0" workbookViewId="0" topLeftCell="A7">
      <selection activeCell="K36" sqref="K36"/>
    </sheetView>
  </sheetViews>
  <sheetFormatPr defaultColWidth="9.140625" defaultRowHeight="12.75"/>
  <cols>
    <col min="1" max="1" width="22.140625" style="24" customWidth="1"/>
    <col min="2" max="2" width="34.140625" style="24" customWidth="1"/>
    <col min="3" max="3" width="58.28125" style="24" customWidth="1"/>
    <col min="4" max="4" width="21.7109375" style="24" customWidth="1"/>
    <col min="5" max="5" width="25.8515625" style="24" customWidth="1"/>
    <col min="6" max="6" width="42.140625" style="24" customWidth="1"/>
    <col min="7" max="7" width="35.140625" style="24" customWidth="1"/>
    <col min="8" max="8" width="25.00390625" style="24" customWidth="1"/>
    <col min="9" max="9" width="22.140625" style="24" customWidth="1"/>
    <col min="10" max="10" width="27.57421875" style="24" customWidth="1"/>
    <col min="11" max="11" width="26.00390625" style="24" customWidth="1"/>
    <col min="12" max="12" width="33.28125" style="24" customWidth="1"/>
  </cols>
  <sheetData>
    <row r="1" spans="1:13" ht="35.2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8"/>
    </row>
    <row r="2" spans="1:12" ht="30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30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2.25">
      <c r="A5" s="81" t="s">
        <v>146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42.75" customHeight="1">
      <c r="A6" s="81" t="s">
        <v>56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32.25" customHeight="1">
      <c r="A7" s="69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30">
      <c r="A8" s="72" t="s">
        <v>58</v>
      </c>
      <c r="B8" s="72"/>
      <c r="C8" s="23"/>
      <c r="D8" s="23"/>
      <c r="E8" s="23"/>
      <c r="F8" s="23"/>
      <c r="G8" s="23"/>
      <c r="H8" s="23"/>
      <c r="I8" s="23"/>
      <c r="J8" s="23"/>
      <c r="K8" s="73" t="s">
        <v>8</v>
      </c>
      <c r="L8" s="73"/>
    </row>
    <row r="9" spans="1:12" ht="30">
      <c r="A9" s="69" t="s">
        <v>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30">
      <c r="A10" s="69" t="s">
        <v>64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1" ht="30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0" ht="30">
      <c r="A12" s="26" t="s">
        <v>2</v>
      </c>
      <c r="D12" s="23" t="s">
        <v>43</v>
      </c>
      <c r="F12" s="23"/>
      <c r="G12" s="23" t="s">
        <v>44</v>
      </c>
      <c r="I12" s="26" t="s">
        <v>45</v>
      </c>
      <c r="J12" s="23"/>
    </row>
    <row r="13" spans="1:10" ht="30">
      <c r="A13" s="23" t="s">
        <v>3</v>
      </c>
      <c r="C13" s="26" t="s">
        <v>48</v>
      </c>
      <c r="D13" s="23" t="s">
        <v>42</v>
      </c>
      <c r="G13" s="23" t="s">
        <v>46</v>
      </c>
      <c r="I13" s="26" t="s">
        <v>128</v>
      </c>
      <c r="J13" s="23"/>
    </row>
    <row r="14" spans="1:10" ht="30">
      <c r="A14" s="23" t="s">
        <v>10</v>
      </c>
      <c r="C14" s="26" t="s">
        <v>49</v>
      </c>
      <c r="D14" s="23" t="s">
        <v>5</v>
      </c>
      <c r="F14" s="26" t="s">
        <v>134</v>
      </c>
      <c r="G14" s="23" t="s">
        <v>143</v>
      </c>
      <c r="I14" s="26" t="s">
        <v>129</v>
      </c>
      <c r="J14" s="23"/>
    </row>
    <row r="15" spans="1:10" ht="30">
      <c r="A15" s="23" t="s">
        <v>4</v>
      </c>
      <c r="C15" s="26" t="s">
        <v>50</v>
      </c>
      <c r="D15" s="23" t="s">
        <v>6</v>
      </c>
      <c r="F15" s="27" t="s">
        <v>135</v>
      </c>
      <c r="G15" s="23"/>
      <c r="I15" s="26" t="s">
        <v>130</v>
      </c>
      <c r="J15" s="23"/>
    </row>
    <row r="16" spans="1:10" ht="32.25" customHeight="1">
      <c r="A16" s="23" t="s">
        <v>138</v>
      </c>
      <c r="C16" s="28" t="s">
        <v>51</v>
      </c>
      <c r="D16" s="26" t="s">
        <v>7</v>
      </c>
      <c r="F16" s="23" t="s">
        <v>136</v>
      </c>
      <c r="G16" s="23" t="s">
        <v>133</v>
      </c>
      <c r="I16" s="23" t="s">
        <v>131</v>
      </c>
      <c r="J16" s="23"/>
    </row>
    <row r="17" spans="4:10" ht="30">
      <c r="D17" s="23" t="s">
        <v>59</v>
      </c>
      <c r="F17" s="23" t="s">
        <v>137</v>
      </c>
      <c r="H17" s="23"/>
      <c r="I17" s="23" t="s">
        <v>132</v>
      </c>
      <c r="J17" s="23"/>
    </row>
    <row r="18" spans="4:12" ht="44.25" customHeight="1" thickBot="1">
      <c r="D18" s="28"/>
      <c r="E18" s="23"/>
      <c r="F18" s="23"/>
      <c r="G18" s="23"/>
      <c r="H18" s="23"/>
      <c r="I18" s="23"/>
      <c r="J18" s="23"/>
      <c r="K18" s="25" t="s">
        <v>38</v>
      </c>
      <c r="L18" s="25" t="s">
        <v>142</v>
      </c>
    </row>
    <row r="19" spans="1:12" ht="74.25" customHeight="1" thickBot="1">
      <c r="A19" s="65" t="s">
        <v>0</v>
      </c>
      <c r="B19" s="65" t="s">
        <v>1</v>
      </c>
      <c r="C19" s="66" t="s">
        <v>12</v>
      </c>
      <c r="D19" s="66" t="s">
        <v>13</v>
      </c>
      <c r="E19" s="66" t="s">
        <v>14</v>
      </c>
      <c r="F19" s="66" t="s">
        <v>15</v>
      </c>
      <c r="G19" s="66" t="s">
        <v>16</v>
      </c>
      <c r="H19" s="66" t="s">
        <v>140</v>
      </c>
      <c r="I19" s="66" t="s">
        <v>17</v>
      </c>
      <c r="J19" s="65" t="s">
        <v>54</v>
      </c>
      <c r="K19" s="65" t="s">
        <v>18</v>
      </c>
      <c r="L19" s="65" t="s">
        <v>19</v>
      </c>
    </row>
    <row r="20" spans="1:12" ht="34.5" customHeight="1">
      <c r="A20" s="48">
        <v>1</v>
      </c>
      <c r="B20" s="59">
        <v>26</v>
      </c>
      <c r="C20" s="67" t="s">
        <v>116</v>
      </c>
      <c r="D20" s="67">
        <v>1979</v>
      </c>
      <c r="E20" s="67" t="s">
        <v>95</v>
      </c>
      <c r="F20" s="67" t="s">
        <v>91</v>
      </c>
      <c r="G20" s="67" t="s">
        <v>89</v>
      </c>
      <c r="H20" s="62" t="s">
        <v>75</v>
      </c>
      <c r="I20" s="67" t="s">
        <v>76</v>
      </c>
      <c r="J20" s="64">
        <v>0.0009737268518518518</v>
      </c>
      <c r="K20" s="32">
        <f aca="true" t="shared" si="0" ref="K20:K33">ROUND((J20/J$20-1)*1060,2)</f>
        <v>0</v>
      </c>
      <c r="L20" s="32">
        <f>K20+56.07</f>
        <v>56.07</v>
      </c>
    </row>
    <row r="21" spans="1:12" ht="34.5" customHeight="1">
      <c r="A21" s="48">
        <v>2</v>
      </c>
      <c r="B21" s="59">
        <v>35</v>
      </c>
      <c r="C21" s="67" t="s">
        <v>103</v>
      </c>
      <c r="D21" s="67">
        <v>1990</v>
      </c>
      <c r="E21" s="67" t="s">
        <v>95</v>
      </c>
      <c r="F21" s="67" t="s">
        <v>73</v>
      </c>
      <c r="G21" s="67" t="s">
        <v>74</v>
      </c>
      <c r="H21" s="62" t="s">
        <v>75</v>
      </c>
      <c r="I21" s="67" t="s">
        <v>76</v>
      </c>
      <c r="J21" s="64">
        <v>0.0009761574074074074</v>
      </c>
      <c r="K21" s="32">
        <f t="shared" si="0"/>
        <v>2.65</v>
      </c>
      <c r="L21" s="32">
        <f aca="true" t="shared" si="1" ref="L21:L33">K21+56.07</f>
        <v>58.72</v>
      </c>
    </row>
    <row r="22" spans="1:12" ht="34.5" customHeight="1">
      <c r="A22" s="48">
        <v>3</v>
      </c>
      <c r="B22" s="59">
        <v>21</v>
      </c>
      <c r="C22" s="67" t="s">
        <v>110</v>
      </c>
      <c r="D22" s="67">
        <v>1993</v>
      </c>
      <c r="E22" s="67" t="s">
        <v>81</v>
      </c>
      <c r="F22" s="67" t="s">
        <v>73</v>
      </c>
      <c r="G22" s="67" t="s">
        <v>74</v>
      </c>
      <c r="H22" s="62" t="s">
        <v>75</v>
      </c>
      <c r="I22" s="67" t="s">
        <v>76</v>
      </c>
      <c r="J22" s="64">
        <v>0.000986574074074074</v>
      </c>
      <c r="K22" s="32">
        <f t="shared" si="0"/>
        <v>13.99</v>
      </c>
      <c r="L22" s="32">
        <f t="shared" si="1"/>
        <v>70.06</v>
      </c>
    </row>
    <row r="23" spans="1:12" ht="34.5" customHeight="1">
      <c r="A23" s="48">
        <v>4</v>
      </c>
      <c r="B23" s="59">
        <v>33</v>
      </c>
      <c r="C23" s="67" t="s">
        <v>101</v>
      </c>
      <c r="D23" s="67">
        <v>1989</v>
      </c>
      <c r="E23" s="67" t="s">
        <v>81</v>
      </c>
      <c r="F23" s="67" t="s">
        <v>73</v>
      </c>
      <c r="G23" s="67" t="s">
        <v>74</v>
      </c>
      <c r="H23" s="62" t="s">
        <v>75</v>
      </c>
      <c r="I23" s="67" t="s">
        <v>76</v>
      </c>
      <c r="J23" s="64">
        <v>0.0009880787037037037</v>
      </c>
      <c r="K23" s="32">
        <f t="shared" si="0"/>
        <v>15.62</v>
      </c>
      <c r="L23" s="32">
        <f t="shared" si="1"/>
        <v>71.69</v>
      </c>
    </row>
    <row r="24" spans="1:12" ht="34.5" customHeight="1">
      <c r="A24" s="48">
        <v>5</v>
      </c>
      <c r="B24" s="59">
        <v>28</v>
      </c>
      <c r="C24" s="67" t="s">
        <v>111</v>
      </c>
      <c r="D24" s="67">
        <v>1995</v>
      </c>
      <c r="E24" s="67" t="s">
        <v>81</v>
      </c>
      <c r="F24" s="67" t="s">
        <v>73</v>
      </c>
      <c r="G24" s="67" t="s">
        <v>74</v>
      </c>
      <c r="H24" s="62" t="s">
        <v>75</v>
      </c>
      <c r="I24" s="67" t="s">
        <v>76</v>
      </c>
      <c r="J24" s="64">
        <v>0.000989236111111111</v>
      </c>
      <c r="K24" s="32">
        <f t="shared" si="0"/>
        <v>16.88</v>
      </c>
      <c r="L24" s="32">
        <f t="shared" si="1"/>
        <v>72.95</v>
      </c>
    </row>
    <row r="25" spans="1:12" ht="34.5" customHeight="1">
      <c r="A25" s="48">
        <v>6</v>
      </c>
      <c r="B25" s="59">
        <v>27</v>
      </c>
      <c r="C25" s="67" t="s">
        <v>104</v>
      </c>
      <c r="D25" s="67">
        <v>1987</v>
      </c>
      <c r="E25" s="67" t="s">
        <v>81</v>
      </c>
      <c r="F25" s="67" t="s">
        <v>73</v>
      </c>
      <c r="G25" s="67" t="s">
        <v>74</v>
      </c>
      <c r="H25" s="62" t="s">
        <v>75</v>
      </c>
      <c r="I25" s="67" t="s">
        <v>76</v>
      </c>
      <c r="J25" s="64">
        <v>0.000991087962962963</v>
      </c>
      <c r="K25" s="32">
        <f t="shared" si="0"/>
        <v>18.9</v>
      </c>
      <c r="L25" s="32">
        <f t="shared" si="1"/>
        <v>74.97</v>
      </c>
    </row>
    <row r="26" spans="1:12" ht="34.5" customHeight="1">
      <c r="A26" s="48">
        <v>7</v>
      </c>
      <c r="B26" s="59">
        <v>34</v>
      </c>
      <c r="C26" s="67" t="s">
        <v>117</v>
      </c>
      <c r="D26" s="67">
        <v>1991</v>
      </c>
      <c r="E26" s="67" t="s">
        <v>81</v>
      </c>
      <c r="F26" s="67" t="s">
        <v>91</v>
      </c>
      <c r="G26" s="67" t="s">
        <v>89</v>
      </c>
      <c r="H26" s="62" t="s">
        <v>75</v>
      </c>
      <c r="I26" s="67" t="s">
        <v>76</v>
      </c>
      <c r="J26" s="64">
        <v>0.0009947916666666666</v>
      </c>
      <c r="K26" s="32">
        <f t="shared" si="0"/>
        <v>22.93</v>
      </c>
      <c r="L26" s="32">
        <f t="shared" si="1"/>
        <v>79</v>
      </c>
    </row>
    <row r="27" spans="1:12" ht="34.5" customHeight="1">
      <c r="A27" s="48">
        <v>8</v>
      </c>
      <c r="B27" s="59">
        <v>22</v>
      </c>
      <c r="C27" s="67" t="s">
        <v>106</v>
      </c>
      <c r="D27" s="67">
        <v>1993</v>
      </c>
      <c r="E27" s="67">
        <v>1</v>
      </c>
      <c r="F27" s="67" t="s">
        <v>73</v>
      </c>
      <c r="G27" s="67" t="s">
        <v>74</v>
      </c>
      <c r="H27" s="62" t="s">
        <v>75</v>
      </c>
      <c r="I27" s="67" t="s">
        <v>76</v>
      </c>
      <c r="J27" s="64">
        <v>0.001</v>
      </c>
      <c r="K27" s="32">
        <f t="shared" si="0"/>
        <v>28.6</v>
      </c>
      <c r="L27" s="32">
        <f t="shared" si="1"/>
        <v>84.67</v>
      </c>
    </row>
    <row r="28" spans="1:12" ht="34.5" customHeight="1">
      <c r="A28" s="48">
        <v>9</v>
      </c>
      <c r="B28" s="59">
        <v>30</v>
      </c>
      <c r="C28" s="67" t="s">
        <v>109</v>
      </c>
      <c r="D28" s="67">
        <v>1995</v>
      </c>
      <c r="E28" s="67">
        <v>1</v>
      </c>
      <c r="F28" s="67" t="s">
        <v>73</v>
      </c>
      <c r="G28" s="67" t="s">
        <v>74</v>
      </c>
      <c r="H28" s="62" t="s">
        <v>75</v>
      </c>
      <c r="I28" s="67" t="s">
        <v>76</v>
      </c>
      <c r="J28" s="64">
        <v>0.0010273148148148149</v>
      </c>
      <c r="K28" s="32">
        <f t="shared" si="0"/>
        <v>58.34</v>
      </c>
      <c r="L28" s="32">
        <f t="shared" si="1"/>
        <v>114.41</v>
      </c>
    </row>
    <row r="29" spans="1:12" ht="34.5" customHeight="1">
      <c r="A29" s="48">
        <v>10</v>
      </c>
      <c r="B29" s="59">
        <v>36</v>
      </c>
      <c r="C29" s="67" t="s">
        <v>119</v>
      </c>
      <c r="D29" s="67">
        <v>1996</v>
      </c>
      <c r="E29" s="67">
        <v>1</v>
      </c>
      <c r="F29" s="67" t="s">
        <v>73</v>
      </c>
      <c r="G29" s="67" t="s">
        <v>89</v>
      </c>
      <c r="H29" s="62" t="s">
        <v>75</v>
      </c>
      <c r="I29" s="67" t="s">
        <v>76</v>
      </c>
      <c r="J29" s="64">
        <v>0.0010314814814814815</v>
      </c>
      <c r="K29" s="32">
        <f t="shared" si="0"/>
        <v>62.87</v>
      </c>
      <c r="L29" s="32">
        <f t="shared" si="1"/>
        <v>118.94</v>
      </c>
    </row>
    <row r="30" spans="1:12" ht="34.5" customHeight="1">
      <c r="A30" s="48">
        <v>11</v>
      </c>
      <c r="B30" s="59">
        <v>24</v>
      </c>
      <c r="C30" s="67" t="s">
        <v>105</v>
      </c>
      <c r="D30" s="67">
        <v>1995</v>
      </c>
      <c r="E30" s="67">
        <v>1</v>
      </c>
      <c r="F30" s="67" t="s">
        <v>73</v>
      </c>
      <c r="G30" s="67" t="s">
        <v>74</v>
      </c>
      <c r="H30" s="62" t="s">
        <v>75</v>
      </c>
      <c r="I30" s="67" t="s">
        <v>76</v>
      </c>
      <c r="J30" s="64">
        <v>0.0010340277777777776</v>
      </c>
      <c r="K30" s="32">
        <f t="shared" si="0"/>
        <v>65.64</v>
      </c>
      <c r="L30" s="32">
        <f t="shared" si="1"/>
        <v>121.71000000000001</v>
      </c>
    </row>
    <row r="31" spans="1:12" ht="34.5" customHeight="1">
      <c r="A31" s="48">
        <v>12</v>
      </c>
      <c r="B31" s="59">
        <v>23</v>
      </c>
      <c r="C31" s="67" t="s">
        <v>120</v>
      </c>
      <c r="D31" s="67">
        <v>1964</v>
      </c>
      <c r="E31" s="67" t="s">
        <v>81</v>
      </c>
      <c r="F31" s="67" t="s">
        <v>121</v>
      </c>
      <c r="G31" s="67" t="s">
        <v>122</v>
      </c>
      <c r="H31" s="67" t="s">
        <v>123</v>
      </c>
      <c r="I31" s="67" t="s">
        <v>76</v>
      </c>
      <c r="J31" s="64">
        <v>0.001042476851851852</v>
      </c>
      <c r="K31" s="32">
        <f t="shared" si="0"/>
        <v>74.84</v>
      </c>
      <c r="L31" s="32">
        <f t="shared" si="1"/>
        <v>130.91</v>
      </c>
    </row>
    <row r="32" spans="1:12" ht="34.5" customHeight="1">
      <c r="A32" s="48">
        <v>13</v>
      </c>
      <c r="B32" s="59">
        <v>38</v>
      </c>
      <c r="C32" s="67" t="s">
        <v>118</v>
      </c>
      <c r="D32" s="67">
        <v>1996</v>
      </c>
      <c r="E32" s="67">
        <v>1</v>
      </c>
      <c r="F32" s="67" t="s">
        <v>91</v>
      </c>
      <c r="G32" s="67" t="s">
        <v>89</v>
      </c>
      <c r="H32" s="62" t="s">
        <v>75</v>
      </c>
      <c r="I32" s="67" t="s">
        <v>76</v>
      </c>
      <c r="J32" s="64">
        <v>0.001048611111111111</v>
      </c>
      <c r="K32" s="32">
        <f t="shared" si="0"/>
        <v>81.52</v>
      </c>
      <c r="L32" s="32">
        <f t="shared" si="1"/>
        <v>137.59</v>
      </c>
    </row>
    <row r="33" spans="1:12" ht="34.5" customHeight="1">
      <c r="A33" s="48">
        <v>14</v>
      </c>
      <c r="B33" s="59">
        <v>31</v>
      </c>
      <c r="C33" s="67" t="s">
        <v>115</v>
      </c>
      <c r="D33" s="67">
        <v>1995</v>
      </c>
      <c r="E33" s="67">
        <v>1</v>
      </c>
      <c r="F33" s="67" t="s">
        <v>73</v>
      </c>
      <c r="G33" s="67" t="s">
        <v>89</v>
      </c>
      <c r="H33" s="62" t="s">
        <v>75</v>
      </c>
      <c r="I33" s="67" t="s">
        <v>76</v>
      </c>
      <c r="J33" s="64">
        <v>0.0010611111111111112</v>
      </c>
      <c r="K33" s="32">
        <f t="shared" si="0"/>
        <v>95.13</v>
      </c>
      <c r="L33" s="32">
        <f t="shared" si="1"/>
        <v>151.2</v>
      </c>
    </row>
    <row r="34" spans="1:12" ht="39.75" customHeight="1">
      <c r="A34" s="29" t="s">
        <v>40</v>
      </c>
      <c r="B34" s="30"/>
      <c r="C34" s="30"/>
      <c r="D34" s="30"/>
      <c r="E34" s="30"/>
      <c r="F34" s="30"/>
      <c r="G34" s="30"/>
      <c r="H34" s="30"/>
      <c r="I34" s="30"/>
      <c r="J34" s="31"/>
      <c r="K34" s="32"/>
      <c r="L34" s="32"/>
    </row>
    <row r="35" spans="1:12" ht="39.75" customHeight="1">
      <c r="A35" s="48"/>
      <c r="B35" s="59">
        <v>25</v>
      </c>
      <c r="C35" s="60" t="s">
        <v>124</v>
      </c>
      <c r="D35" s="59">
        <v>37</v>
      </c>
      <c r="E35" s="67" t="s">
        <v>108</v>
      </c>
      <c r="G35" s="59">
        <v>39</v>
      </c>
      <c r="H35" s="67" t="s">
        <v>107</v>
      </c>
      <c r="I35" s="59"/>
      <c r="J35" s="31"/>
      <c r="K35" s="32"/>
      <c r="L35" s="32"/>
    </row>
    <row r="36" spans="1:12" ht="39.75" customHeight="1">
      <c r="A36" s="48"/>
      <c r="B36" s="59">
        <v>29</v>
      </c>
      <c r="C36" s="67" t="s">
        <v>114</v>
      </c>
      <c r="D36" s="59">
        <v>32</v>
      </c>
      <c r="E36" s="67" t="s">
        <v>113</v>
      </c>
      <c r="G36" s="59">
        <v>40</v>
      </c>
      <c r="H36" s="67" t="s">
        <v>112</v>
      </c>
      <c r="J36" s="31"/>
      <c r="K36" s="32"/>
      <c r="L36" s="32"/>
    </row>
    <row r="37" spans="1:12" ht="30">
      <c r="A37" s="29" t="s">
        <v>39</v>
      </c>
      <c r="F37" s="34"/>
      <c r="G37" s="34"/>
      <c r="H37" s="34"/>
      <c r="I37" s="34"/>
      <c r="J37" s="34"/>
      <c r="K37" s="34"/>
      <c r="L37" s="34"/>
    </row>
    <row r="38" spans="1:12" ht="30">
      <c r="A38" s="29" t="s">
        <v>41</v>
      </c>
      <c r="B38" s="33"/>
      <c r="C38" s="33"/>
      <c r="D38" s="33"/>
      <c r="E38" s="34"/>
      <c r="F38" s="28"/>
      <c r="G38" s="28"/>
      <c r="H38" s="28"/>
      <c r="I38" s="28"/>
      <c r="J38" s="28"/>
      <c r="K38" s="28"/>
      <c r="L38" s="28"/>
    </row>
    <row r="39" spans="1:12" ht="30">
      <c r="A39" s="48"/>
      <c r="B39" s="59">
        <v>41</v>
      </c>
      <c r="C39" s="67" t="s">
        <v>102</v>
      </c>
      <c r="D39" s="67"/>
      <c r="E39" s="67"/>
      <c r="F39" s="67"/>
      <c r="G39" s="23" t="s">
        <v>3</v>
      </c>
      <c r="H39" s="33"/>
      <c r="I39" s="63"/>
      <c r="J39" s="63"/>
      <c r="K39" s="23" t="s">
        <v>10</v>
      </c>
      <c r="L39" s="33"/>
    </row>
    <row r="40" spans="1:12" ht="30">
      <c r="A40" s="35"/>
      <c r="B40" s="35"/>
      <c r="C40" s="35"/>
      <c r="D40" s="35"/>
      <c r="E40" s="35"/>
      <c r="F40" s="23"/>
      <c r="G40" s="23"/>
      <c r="H40" s="33"/>
      <c r="I40" s="33"/>
      <c r="J40" s="33"/>
      <c r="K40" s="23"/>
      <c r="L40" s="23"/>
    </row>
    <row r="41" spans="1:12" ht="30">
      <c r="A41" s="35"/>
      <c r="B41" s="35"/>
      <c r="C41" s="35"/>
      <c r="D41" s="35"/>
      <c r="E41" s="35"/>
      <c r="F41" s="28"/>
      <c r="G41" s="28"/>
      <c r="H41" s="28"/>
      <c r="I41" s="68"/>
      <c r="J41" s="68"/>
      <c r="K41" s="28"/>
      <c r="L41" s="28"/>
    </row>
    <row r="42" spans="1:12" ht="30">
      <c r="A42" s="35"/>
      <c r="B42" s="35"/>
      <c r="C42" s="35"/>
      <c r="D42" s="35"/>
      <c r="E42" s="35"/>
      <c r="F42" s="23"/>
      <c r="G42" s="28"/>
      <c r="H42" s="28"/>
      <c r="I42" s="34"/>
      <c r="J42" s="34"/>
      <c r="K42" s="71"/>
      <c r="L42" s="71"/>
    </row>
    <row r="43" spans="1:6" ht="30">
      <c r="A43" s="35"/>
      <c r="B43" s="35"/>
      <c r="C43" s="35"/>
      <c r="D43" s="35"/>
      <c r="E43" s="35"/>
      <c r="F43" s="35"/>
    </row>
  </sheetData>
  <sheetProtection/>
  <mergeCells count="11">
    <mergeCell ref="A5:L5"/>
    <mergeCell ref="K42:L42"/>
    <mergeCell ref="A1:L1"/>
    <mergeCell ref="A2:L2"/>
    <mergeCell ref="A3:L3"/>
    <mergeCell ref="A6:L6"/>
    <mergeCell ref="A7:L7"/>
    <mergeCell ref="A8:B8"/>
    <mergeCell ref="K8:L8"/>
    <mergeCell ref="A9:L9"/>
    <mergeCell ref="A10:L10"/>
  </mergeCells>
  <printOptions/>
  <pageMargins left="0.26" right="0.17" top="0.67" bottom="0.19" header="0.37" footer="0.18"/>
  <pageSetup fitToHeight="0" fitToWidth="1" horizontalDpi="300" verticalDpi="300" orientation="landscape" paperSize="9" scale="39" r:id="rId1"/>
  <rowBreaks count="1" manualBreakCount="1">
    <brk id="4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12.28125" style="17" customWidth="1"/>
    <col min="2" max="2" width="13.421875" style="17" customWidth="1"/>
    <col min="3" max="3" width="26.140625" style="17" customWidth="1"/>
    <col min="4" max="4" width="17.7109375" style="17" customWidth="1"/>
    <col min="5" max="5" width="19.140625" style="17" customWidth="1"/>
    <col min="6" max="6" width="20.140625" style="17" customWidth="1"/>
    <col min="7" max="8" width="9.140625" style="17" customWidth="1"/>
  </cols>
  <sheetData>
    <row r="1" spans="1:6" ht="15">
      <c r="A1" s="2" t="s">
        <v>20</v>
      </c>
      <c r="B1" s="3"/>
      <c r="C1" s="3"/>
      <c r="D1" s="3"/>
      <c r="E1" s="3"/>
      <c r="F1" s="3"/>
    </row>
    <row r="2" spans="1:6" ht="15">
      <c r="A2" s="2"/>
      <c r="B2" s="3"/>
      <c r="C2" s="3"/>
      <c r="D2" s="3"/>
      <c r="E2" s="3"/>
      <c r="F2" s="3"/>
    </row>
    <row r="3" spans="1:6" ht="15">
      <c r="A3" s="16" t="s">
        <v>63</v>
      </c>
      <c r="B3" s="3"/>
      <c r="C3" s="3"/>
      <c r="D3" s="3"/>
      <c r="E3" s="3"/>
      <c r="F3" s="3"/>
    </row>
    <row r="4" spans="1:6" ht="15">
      <c r="A4" s="16" t="s">
        <v>147</v>
      </c>
      <c r="B4" s="3"/>
      <c r="C4" s="3"/>
      <c r="D4" s="3"/>
      <c r="E4" s="3"/>
      <c r="F4" s="3"/>
    </row>
    <row r="5" spans="1:6" ht="15">
      <c r="A5" s="16" t="s">
        <v>61</v>
      </c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 t="s">
        <v>58</v>
      </c>
      <c r="B8" s="3"/>
      <c r="C8" s="3"/>
      <c r="D8" s="76" t="s">
        <v>52</v>
      </c>
      <c r="E8" s="76"/>
      <c r="F8" s="76"/>
    </row>
    <row r="9" spans="1:6" ht="15">
      <c r="A9" s="3"/>
      <c r="B9" s="3"/>
      <c r="C9" s="3"/>
      <c r="D9" s="3"/>
      <c r="E9" s="3"/>
      <c r="F9" s="3"/>
    </row>
    <row r="10" spans="1:6" ht="15">
      <c r="A10" s="3" t="s">
        <v>47</v>
      </c>
      <c r="B10" s="3"/>
      <c r="C10" s="76" t="s">
        <v>65</v>
      </c>
      <c r="D10" s="76"/>
      <c r="E10" s="76"/>
      <c r="F10" s="76"/>
    </row>
    <row r="11" spans="1:6" ht="15">
      <c r="A11" s="3"/>
      <c r="B11" s="3"/>
      <c r="C11" s="3"/>
      <c r="D11" s="3"/>
      <c r="E11" s="3"/>
      <c r="F11" s="3"/>
    </row>
    <row r="12" spans="1:6" ht="39.75" customHeight="1">
      <c r="A12" s="4" t="s">
        <v>0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</row>
    <row r="13" spans="1:6" ht="23.25" customHeight="1">
      <c r="A13" s="15" t="s">
        <v>26</v>
      </c>
      <c r="B13" s="3"/>
      <c r="C13" s="3"/>
      <c r="D13" s="3"/>
      <c r="E13" s="3"/>
      <c r="F13" s="3"/>
    </row>
    <row r="14" spans="1:8" s="83" customFormat="1" ht="15">
      <c r="A14" s="20">
        <v>1</v>
      </c>
      <c r="B14" s="51">
        <v>26</v>
      </c>
      <c r="C14" s="82" t="s">
        <v>116</v>
      </c>
      <c r="D14" s="53">
        <v>59.8</v>
      </c>
      <c r="E14" s="53">
        <v>59.8</v>
      </c>
      <c r="F14" s="21">
        <v>0</v>
      </c>
      <c r="G14" s="58"/>
      <c r="H14" s="58"/>
    </row>
    <row r="15" spans="1:8" s="83" customFormat="1" ht="15">
      <c r="A15" s="20">
        <v>2</v>
      </c>
      <c r="B15" s="51">
        <v>35</v>
      </c>
      <c r="C15" s="82" t="s">
        <v>103</v>
      </c>
      <c r="D15" s="53">
        <v>71.11</v>
      </c>
      <c r="E15" s="53">
        <v>71.11</v>
      </c>
      <c r="F15" s="21">
        <v>2.65</v>
      </c>
      <c r="G15" s="58"/>
      <c r="H15" s="58"/>
    </row>
    <row r="16" spans="1:8" s="83" customFormat="1" ht="15">
      <c r="A16" s="20">
        <v>3</v>
      </c>
      <c r="B16" s="51">
        <v>21</v>
      </c>
      <c r="C16" s="82" t="s">
        <v>110</v>
      </c>
      <c r="D16" s="53">
        <v>114.47</v>
      </c>
      <c r="E16" s="19"/>
      <c r="F16" s="21"/>
      <c r="G16" s="58"/>
      <c r="H16" s="58"/>
    </row>
    <row r="17" spans="1:8" s="83" customFormat="1" ht="15">
      <c r="A17" s="20">
        <v>4</v>
      </c>
      <c r="B17" s="51">
        <v>33</v>
      </c>
      <c r="C17" s="82" t="s">
        <v>101</v>
      </c>
      <c r="D17" s="53">
        <v>81.57</v>
      </c>
      <c r="E17" s="19"/>
      <c r="F17" s="21"/>
      <c r="G17" s="58"/>
      <c r="H17" s="58"/>
    </row>
    <row r="18" spans="1:8" s="83" customFormat="1" ht="15">
      <c r="A18" s="20">
        <v>5</v>
      </c>
      <c r="B18" s="51">
        <v>28</v>
      </c>
      <c r="C18" s="82" t="s">
        <v>111</v>
      </c>
      <c r="D18" s="53">
        <v>62.07</v>
      </c>
      <c r="E18" s="53">
        <v>62.07</v>
      </c>
      <c r="F18" s="21">
        <v>16.88</v>
      </c>
      <c r="G18" s="58"/>
      <c r="H18" s="58"/>
    </row>
    <row r="19" spans="1:8" s="83" customFormat="1" ht="15">
      <c r="A19" s="20">
        <v>6</v>
      </c>
      <c r="B19" s="51">
        <v>27</v>
      </c>
      <c r="C19" s="82" t="s">
        <v>104</v>
      </c>
      <c r="D19" s="53">
        <v>58.11</v>
      </c>
      <c r="E19" s="53">
        <v>58.11</v>
      </c>
      <c r="F19" s="21">
        <v>18.9</v>
      </c>
      <c r="G19" s="58"/>
      <c r="H19" s="58"/>
    </row>
    <row r="20" spans="1:8" s="83" customFormat="1" ht="15">
      <c r="A20" s="20">
        <v>7</v>
      </c>
      <c r="B20" s="51">
        <v>34</v>
      </c>
      <c r="C20" s="82" t="s">
        <v>117</v>
      </c>
      <c r="D20" s="53">
        <v>59.93</v>
      </c>
      <c r="E20" s="53">
        <v>59.93</v>
      </c>
      <c r="F20" s="21">
        <v>22.93</v>
      </c>
      <c r="G20" s="58"/>
      <c r="H20" s="58"/>
    </row>
    <row r="21" spans="1:8" s="83" customFormat="1" ht="15">
      <c r="A21" s="20">
        <v>8</v>
      </c>
      <c r="B21" s="51">
        <v>22</v>
      </c>
      <c r="C21" s="82" t="s">
        <v>106</v>
      </c>
      <c r="D21" s="53">
        <v>153.48</v>
      </c>
      <c r="E21" s="19"/>
      <c r="F21" s="21"/>
      <c r="G21" s="58"/>
      <c r="H21" s="58"/>
    </row>
    <row r="22" spans="1:8" s="83" customFormat="1" ht="15">
      <c r="A22" s="20">
        <v>9</v>
      </c>
      <c r="B22" s="51">
        <v>30</v>
      </c>
      <c r="C22" s="82" t="s">
        <v>109</v>
      </c>
      <c r="D22" s="53">
        <v>134.49</v>
      </c>
      <c r="E22" s="11"/>
      <c r="F22" s="21"/>
      <c r="G22" s="58"/>
      <c r="H22" s="58"/>
    </row>
    <row r="23" spans="1:8" s="83" customFormat="1" ht="15">
      <c r="A23" s="20">
        <v>10</v>
      </c>
      <c r="B23" s="51">
        <v>36</v>
      </c>
      <c r="C23" s="82" t="s">
        <v>119</v>
      </c>
      <c r="D23" s="19" t="s">
        <v>139</v>
      </c>
      <c r="E23" s="20"/>
      <c r="F23" s="21"/>
      <c r="G23" s="58"/>
      <c r="H23" s="58"/>
    </row>
    <row r="24" spans="1:8" s="83" customFormat="1" ht="26.25" customHeight="1">
      <c r="A24" s="57" t="s">
        <v>27</v>
      </c>
      <c r="B24" s="7"/>
      <c r="C24" s="7"/>
      <c r="D24" s="6"/>
      <c r="E24" s="7"/>
      <c r="F24" s="84"/>
      <c r="G24" s="58"/>
      <c r="H24" s="58"/>
    </row>
    <row r="25" spans="1:8" s="83" customFormat="1" ht="15">
      <c r="A25" s="9">
        <v>6</v>
      </c>
      <c r="B25" s="9">
        <v>27</v>
      </c>
      <c r="C25" s="82" t="s">
        <v>104</v>
      </c>
      <c r="D25" s="53">
        <v>58.11</v>
      </c>
      <c r="E25" s="58"/>
      <c r="F25" s="21"/>
      <c r="G25" s="58"/>
      <c r="H25" s="58"/>
    </row>
    <row r="26" spans="1:8" s="83" customFormat="1" ht="15">
      <c r="A26" s="9">
        <v>1</v>
      </c>
      <c r="B26" s="9">
        <v>26</v>
      </c>
      <c r="C26" s="82" t="s">
        <v>116</v>
      </c>
      <c r="D26" s="53">
        <v>59.8</v>
      </c>
      <c r="E26" s="58"/>
      <c r="F26" s="21"/>
      <c r="G26" s="58"/>
      <c r="H26" s="58"/>
    </row>
    <row r="27" spans="1:8" s="83" customFormat="1" ht="15">
      <c r="A27" s="9">
        <v>7</v>
      </c>
      <c r="B27" s="9">
        <v>34</v>
      </c>
      <c r="C27" s="82" t="s">
        <v>117</v>
      </c>
      <c r="D27" s="53">
        <v>59.93</v>
      </c>
      <c r="E27" s="58"/>
      <c r="F27" s="21"/>
      <c r="G27" s="58"/>
      <c r="H27" s="58"/>
    </row>
    <row r="28" spans="1:8" s="83" customFormat="1" ht="15">
      <c r="A28" s="9">
        <v>5</v>
      </c>
      <c r="B28" s="9">
        <v>28</v>
      </c>
      <c r="C28" s="82" t="s">
        <v>111</v>
      </c>
      <c r="D28" s="53">
        <v>62.07</v>
      </c>
      <c r="E28" s="58"/>
      <c r="F28" s="21"/>
      <c r="G28" s="58"/>
      <c r="H28" s="58"/>
    </row>
    <row r="29" spans="1:8" s="83" customFormat="1" ht="15">
      <c r="A29" s="9">
        <v>2</v>
      </c>
      <c r="B29" s="9">
        <v>35</v>
      </c>
      <c r="C29" s="82" t="s">
        <v>103</v>
      </c>
      <c r="D29" s="53">
        <v>71.11</v>
      </c>
      <c r="E29" s="58"/>
      <c r="F29" s="21"/>
      <c r="G29" s="58"/>
      <c r="H29" s="58"/>
    </row>
    <row r="30" spans="1:6" ht="15">
      <c r="A30" s="3"/>
      <c r="B30" s="3"/>
      <c r="C30" s="3"/>
      <c r="D30" s="3"/>
      <c r="E30" s="3"/>
      <c r="F30" s="3"/>
    </row>
    <row r="31" spans="1:6" ht="15">
      <c r="A31" s="3" t="s">
        <v>28</v>
      </c>
      <c r="B31" s="3"/>
      <c r="C31" s="3"/>
      <c r="D31" s="7"/>
      <c r="E31" s="6"/>
      <c r="F31" s="6"/>
    </row>
    <row r="32" spans="1:6" ht="39" customHeight="1">
      <c r="A32" s="77" t="s">
        <v>29</v>
      </c>
      <c r="B32" s="77"/>
      <c r="C32" s="77"/>
      <c r="D32" s="8">
        <f>D25+D26+D27+D28+D29</f>
        <v>311.02</v>
      </c>
      <c r="E32" s="3"/>
      <c r="F32" s="9"/>
    </row>
    <row r="33" spans="1:6" ht="28.5" customHeight="1">
      <c r="A33" s="78" t="s">
        <v>30</v>
      </c>
      <c r="B33" s="78"/>
      <c r="C33" s="78"/>
      <c r="D33" s="78"/>
      <c r="E33" s="8">
        <f>E14+E15+E18+E19+E20</f>
        <v>311.02</v>
      </c>
      <c r="F33" s="3"/>
    </row>
    <row r="34" spans="1:6" ht="30" customHeight="1">
      <c r="A34" s="77" t="s">
        <v>31</v>
      </c>
      <c r="B34" s="77"/>
      <c r="C34" s="77"/>
      <c r="D34" s="77"/>
      <c r="E34" s="77"/>
      <c r="F34" s="10">
        <f>F14+F15+F18+F19+F20</f>
        <v>61.35999999999999</v>
      </c>
    </row>
    <row r="35" spans="1:6" ht="15">
      <c r="A35" s="3"/>
      <c r="B35" s="3"/>
      <c r="C35" s="3"/>
      <c r="D35" s="3"/>
      <c r="E35" s="5"/>
      <c r="F35" s="5"/>
    </row>
    <row r="36" spans="1:6" ht="15">
      <c r="A36" s="3" t="s">
        <v>32</v>
      </c>
      <c r="B36" s="3"/>
      <c r="C36" s="3"/>
      <c r="D36" s="3"/>
      <c r="E36" s="5"/>
      <c r="F36" s="49">
        <f>(311.02+311.02-61.36)/10</f>
        <v>56.068</v>
      </c>
    </row>
    <row r="37" spans="1:6" ht="15">
      <c r="A37" s="79" t="s">
        <v>141</v>
      </c>
      <c r="B37" s="79"/>
      <c r="C37" s="79"/>
      <c r="D37" s="3"/>
      <c r="E37" s="5"/>
      <c r="F37" s="5"/>
    </row>
    <row r="38" spans="1:6" ht="15">
      <c r="A38" s="3"/>
      <c r="B38" s="3"/>
      <c r="C38" s="3"/>
      <c r="D38" s="3"/>
      <c r="E38" s="5"/>
      <c r="F38" s="5"/>
    </row>
    <row r="39" spans="1:6" ht="15">
      <c r="A39" s="74" t="s">
        <v>33</v>
      </c>
      <c r="B39" s="74"/>
      <c r="C39" s="75"/>
      <c r="E39" s="12"/>
      <c r="F39" s="14">
        <v>56.07</v>
      </c>
    </row>
    <row r="40" spans="1:6" ht="15">
      <c r="A40" s="2"/>
      <c r="B40" s="2"/>
      <c r="C40" s="2"/>
      <c r="D40" s="2"/>
      <c r="E40" s="2"/>
      <c r="F40" s="2"/>
    </row>
    <row r="41" spans="2:6" ht="15">
      <c r="B41" s="3"/>
      <c r="C41" s="3" t="s">
        <v>34</v>
      </c>
      <c r="D41" s="13"/>
      <c r="E41" s="13"/>
      <c r="F41" s="3" t="s">
        <v>35</v>
      </c>
    </row>
    <row r="42" spans="1:6" ht="15">
      <c r="A42" s="3"/>
      <c r="B42" s="3"/>
      <c r="C42" s="3"/>
      <c r="D42" s="3"/>
      <c r="E42" s="3"/>
      <c r="F42" s="3"/>
    </row>
  </sheetData>
  <sheetProtection/>
  <mergeCells count="7">
    <mergeCell ref="A39:C39"/>
    <mergeCell ref="D8:F8"/>
    <mergeCell ref="C10:F10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Трусова Екатерина</dc:creator>
  <cp:keywords/>
  <dc:description/>
  <cp:lastModifiedBy>СДЮШОР</cp:lastModifiedBy>
  <cp:lastPrinted>2012-03-30T06:15:22Z</cp:lastPrinted>
  <dcterms:created xsi:type="dcterms:W3CDTF">1996-10-08T23:32:33Z</dcterms:created>
  <dcterms:modified xsi:type="dcterms:W3CDTF">2012-03-30T06:15:23Z</dcterms:modified>
  <cp:category/>
  <cp:version/>
  <cp:contentType/>
  <cp:contentStatus/>
</cp:coreProperties>
</file>